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แผนน้ำ สนทช  64-65\"/>
    </mc:Choice>
  </mc:AlternateContent>
  <xr:revisionPtr revIDLastSave="0" documentId="8_{F6ACE543-3A46-430A-8B0E-16314DB9AB71}" xr6:coauthVersionLast="36" xr6:coauthVersionMax="36" xr10:uidLastSave="{00000000-0000-0000-0000-000000000000}"/>
  <bookViews>
    <workbookView xWindow="0" yWindow="0" windowWidth="21600" windowHeight="9555" tabRatio="833" activeTab="1" xr2:uid="{00000000-000D-0000-FFFF-FFFF00000000}"/>
  </bookViews>
  <sheets>
    <sheet name="ปะหน้า อปท" sheetId="20" r:id="rId1"/>
    <sheet name="แบบฟอร์ม สทนช.004 อปท." sheetId="1" r:id="rId2"/>
    <sheet name="แผนงานย่อย" sheetId="14" state="hidden" r:id="rId3"/>
    <sheet name="Sheet1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#N/A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_________________________hua2">#REF!</definedName>
    <definedName name="___________________________hua3">#REF!</definedName>
    <definedName name="___________________________hua4">#REF!</definedName>
    <definedName name="___________________________loa1">#REF!</definedName>
    <definedName name="___________________________loa2">#REF!</definedName>
    <definedName name="___________________________loa3">#REF!</definedName>
    <definedName name="___________________________loa4">#REF!</definedName>
    <definedName name="__________________________hua1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'[2]ค่าชนส่ง(6ล้อ)'!#REF!</definedName>
    <definedName name="________________sp1">'[2]ค่าขนส่ง(พ่วง)'!#REF!</definedName>
    <definedName name="________________TC1">'[2]ค่าชนส่ง(6ล้อ)'!#REF!</definedName>
    <definedName name="_______________hua1">#REF!</definedName>
    <definedName name="_______________hua2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'[2]ค่าชนส่ง(6ล้อ)'!#REF!</definedName>
    <definedName name="_______________sp1">'[2]ค่าขนส่ง(พ่วง)'!#REF!</definedName>
    <definedName name="_______________TC1">'[2]ค่าชนส่ง(6ล้อ)'!#REF!</definedName>
    <definedName name="______________hua1">#REF!</definedName>
    <definedName name="______________hua2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'[2]ค่าชนส่ง(6ล้อ)'!#REF!</definedName>
    <definedName name="______________sp1">'[2]ค่าขนส่ง(พ่วง)'!#REF!</definedName>
    <definedName name="______________TC1">'[2]ค่าชนส่ง(6ล้อ)'!#REF!</definedName>
    <definedName name="_____________hua1">#REF!</definedName>
    <definedName name="_____________hua2">#REF!</definedName>
    <definedName name="_____________hua3">#REF!</definedName>
    <definedName name="_____________hua4">#REF!</definedName>
    <definedName name="_____________L72317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'[2]ค่าชนส่ง(6ล้อ)'!#REF!</definedName>
    <definedName name="____________sp1">'[2]ค่าขนส่ง(พ่วง)'!#REF!</definedName>
    <definedName name="____________TC1">'[2]ค่าชนส่ง(6ล้อ)'!#REF!</definedName>
    <definedName name="___________hua1">#REF!</definedName>
    <definedName name="___________hua2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'[2]ค่าชนส่ง(6ล้อ)'!#REF!</definedName>
    <definedName name="___________sp1">'[2]ค่าขนส่ง(พ่วง)'!#REF!</definedName>
    <definedName name="___________TC1">'[2]ค่าชนส่ง(6ล้อ)'!#REF!</definedName>
    <definedName name="__________hua1">#REF!</definedName>
    <definedName name="__________hua2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'[2]ค่าชนส่ง(6ล้อ)'!#REF!</definedName>
    <definedName name="__________sp1">'[2]ค่าขนส่ง(พ่วง)'!#REF!</definedName>
    <definedName name="__________TC1">'[2]ค่าชนส่ง(6ล้อ)'!#REF!</definedName>
    <definedName name="_________hua1">#REF!</definedName>
    <definedName name="_________hua2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'[2]ค่าชนส่ง(6ล้อ)'!#REF!</definedName>
    <definedName name="_________sp1">'[2]ค่าขนส่ง(พ่วง)'!#REF!</definedName>
    <definedName name="_________TC1">'[2]ค่าชนส่ง(6ล้อ)'!#REF!</definedName>
    <definedName name="________hua1">#REF!</definedName>
    <definedName name="________hua2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'[2]ค่าชนส่ง(6ล้อ)'!#REF!</definedName>
    <definedName name="________sp1">'[2]ค่าขนส่ง(พ่วง)'!#REF!</definedName>
    <definedName name="________TC1">'[2]ค่าชนส่ง(6ล้อ)'!#REF!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'[2]ค่าชนส่ง(6ล้อ)'!#REF!</definedName>
    <definedName name="_______sp1">'[2]ค่าขนส่ง(พ่วง)'!#REF!</definedName>
    <definedName name="_______TC1">'[2]ค่าชนส่ง(6ล้อ)'!#REF!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'[2]ค่าชนส่ง(6ล้อ)'!#REF!</definedName>
    <definedName name="______sp1">'[2]ค่าขนส่ง(พ่วง)'!#REF!</definedName>
    <definedName name="______TC1">'[2]ค่าชนส่ง(6ล้อ)'!#REF!</definedName>
    <definedName name="_____Ae26759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'[2]ค่าชนส่ง(6ล้อ)'!#REF!</definedName>
    <definedName name="_____sp1">'[2]ค่าขนส่ง(พ่วง)'!#REF!</definedName>
    <definedName name="_____TC1">'[2]ค่าชนส่ง(6ล้อ)'!#REF!</definedName>
    <definedName name="____Ae26759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'[2]ค่าชนส่ง(6ล้อ)'!#REF!</definedName>
    <definedName name="____sp1">'[2]ค่าขนส่ง(พ่วง)'!#REF!</definedName>
    <definedName name="____SS1">#REF!</definedName>
    <definedName name="____TC1">'[2]ค่าชนส่ง(6ล้อ)'!#REF!</definedName>
    <definedName name="___Ae26759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'[2]ค่าชนส่ง(6ล้อ)'!#REF!</definedName>
    <definedName name="___oyi7">#REF!</definedName>
    <definedName name="___sp1">'[2]ค่าขนส่ง(พ่วง)'!#REF!</definedName>
    <definedName name="___SS1">#REF!</definedName>
    <definedName name="___TC1">'[2]ค่าชนส่ง(6ล้อ)'!#REF!</definedName>
    <definedName name="__123Graph_A" hidden="1">[3]CODN9!$E$6:$E$20</definedName>
    <definedName name="__123Graph_ASECTION" hidden="1">[3]CODN9!$E$6:$E$20</definedName>
    <definedName name="__123Graph_D" hidden="1">[3]CODN9!$E$6:$E$20</definedName>
    <definedName name="__123Graph_DSECTION" hidden="1">[3]CODN9!$E$6:$E$20</definedName>
    <definedName name="__123Graph_LBL_A" hidden="1">[3]CODN9!$E$6:$E$20</definedName>
    <definedName name="__123Graph_LBL_ASECTION" hidden="1">[3]CODN9!$E$6:$E$20</definedName>
    <definedName name="__123Graph_LBL_D" hidden="1">[3]CODN9!$D$6:$D$20</definedName>
    <definedName name="__123Graph_LBL_DSECTION" hidden="1">[3]CODN9!$D$6:$D$20</definedName>
    <definedName name="__123Graph_X" hidden="1">[3]CODN9!$D$6:$D$20</definedName>
    <definedName name="__123Graph_XSECTION" hidden="1">[3]CODN9!$D$6:$D$20</definedName>
    <definedName name="__Ae26759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'[4]ค่าขนส่ง(6ล้อ)'!#REF!</definedName>
    <definedName name="__oyi7">#REF!</definedName>
    <definedName name="__Pm2544">#REF!</definedName>
    <definedName name="__sp1">'[4]ค่าขนส่ง(พ่วง)'!#REF!</definedName>
    <definedName name="__SS1">#REF!</definedName>
    <definedName name="__TC1">'[4]ค่าขนส่ง(6ล้อ)'!#REF!</definedName>
    <definedName name="__ZL1">#REF!</definedName>
    <definedName name="__ZL2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Ae2675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hidden="1">#REF!</definedName>
    <definedName name="_Fill" hidden="1">#REF!</definedName>
    <definedName name="_xlnm._FilterDatabase" localSheetId="1" hidden="1">'แบบฟอร์ม สทนช.004 อปท.'!$A$7:$AC$522</definedName>
    <definedName name="_hua1">#REF!</definedName>
    <definedName name="_hua2">#REF!</definedName>
    <definedName name="_hua3">#REF!</definedName>
    <definedName name="_hua4">#REF!</definedName>
    <definedName name="_Key1" hidden="1">'[5]220'!#REF!</definedName>
    <definedName name="_Key2" hidden="1">#REF!</definedName>
    <definedName name="_L72317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>#REF!</definedName>
    <definedName name="_loa2">#REF!</definedName>
    <definedName name="_loa3">#REF!</definedName>
    <definedName name="_loa4">#REF!</definedName>
    <definedName name="_ML1">'[6]ค่าชนส่ง(6ล้อ)'!#REF!</definedName>
    <definedName name="_Order1" hidden="1">255</definedName>
    <definedName name="_Order2" hidden="1">255</definedName>
    <definedName name="_oyi7">#REF!</definedName>
    <definedName name="_Pm2544">#REF!</definedName>
    <definedName name="_R">#REF!</definedName>
    <definedName name="_Sort" hidden="1">'[5]220'!#REF!</definedName>
    <definedName name="_sp1">'[6]ค่าขนส่ง(พ่วง)'!#REF!</definedName>
    <definedName name="_SS1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_TC1">'[6]ค่าชนส่ง(6ล้อ)'!#REF!</definedName>
    <definedName name="_ZL1">#REF!</definedName>
    <definedName name="_ZL2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'[7]82824'!#REF!</definedName>
    <definedName name="A4.2">#REF!</definedName>
    <definedName name="A4.2.">#REF!</definedName>
    <definedName name="a4_">#REF!</definedName>
    <definedName name="a5_">#REF!</definedName>
    <definedName name="a6_">#REF!</definedName>
    <definedName name="A65..72">#REF!</definedName>
    <definedName name="a7_">#REF!</definedName>
    <definedName name="A7พื้นหลัง">#REF!</definedName>
    <definedName name="A7ลาดหลัง">#REF!</definedName>
    <definedName name="A7หน้า">#REF!</definedName>
    <definedName name="a8_">#REF!</definedName>
    <definedName name="a9_">#REF!</definedName>
    <definedName name="aa">#REF!</definedName>
    <definedName name="AAA">#REF!</definedName>
    <definedName name="AAA0">#REF!</definedName>
    <definedName name="AAA00">#REF!</definedName>
    <definedName name="AAA000">#REF!</definedName>
    <definedName name="aaaaaaaaaaa">#REF!</definedName>
    <definedName name="acc_fto">[8]!acc_fto</definedName>
    <definedName name="adf">#REF!</definedName>
    <definedName name="adsd">#REF!</definedName>
    <definedName name="Amt">"Text Box 56"</definedName>
    <definedName name="asda">#REF!</definedName>
    <definedName name="AT">#REF!</definedName>
    <definedName name="AV.SP">#REF!</definedName>
    <definedName name="AV.SP1">'[4]ค่าขนส่ง(6ล้อ)'!#REF!</definedName>
    <definedName name="av1.sp">'[4]ค่าขนส่ง(พ่วง)'!#REF!</definedName>
    <definedName name="AW.">#REF!</definedName>
    <definedName name="Aคก.ล้วน">#REF!</definedName>
    <definedName name="Aคย.">#REF!</definedName>
    <definedName name="Aคสล.">#REF!</definedName>
    <definedName name="Aต่อรื้อไม้แบบ">#REF!</definedName>
    <definedName name="Aถางป่า">#REF!</definedName>
    <definedName name="Aปลูกหญ้า">#REF!</definedName>
    <definedName name="Aลาด">#REF!</definedName>
    <definedName name="Aหก.">#REF!</definedName>
    <definedName name="Aเอ็น">#REF!</definedName>
    <definedName name="Aเอ็นข">#REF!</definedName>
    <definedName name="Aเอ็นง1">#REF!</definedName>
    <definedName name="b">[9]ขนาดกลาง!#REF!</definedName>
    <definedName name="B.">#REF!</definedName>
    <definedName name="B_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>'[4]ค่าขนส่ง(6ล้อ)'!#REF!</definedName>
    <definedName name="BD.">#REF!</definedName>
    <definedName name="BD0">'[4]ค่าขนส่ง(6ล้อ)'!#REF!</definedName>
    <definedName name="bf">[10]ทำนบดิน!#REF!</definedName>
    <definedName name="bg">#REF!</definedName>
    <definedName name="BI">#REF!</definedName>
    <definedName name="bil">#REF!</definedName>
    <definedName name="BL">#REF!</definedName>
    <definedName name="Bm">#REF!</definedName>
    <definedName name="bn">[11]ทำนบดิน!#REF!</definedName>
    <definedName name="bnx">'[12]หน้า ปมก'!$K$845</definedName>
    <definedName name="BOne">#REF!</definedName>
    <definedName name="BR">#REF!</definedName>
    <definedName name="BS">#REF!</definedName>
    <definedName name="bu">#REF!</definedName>
    <definedName name="BU.">#REF!</definedName>
    <definedName name="Button22_Click">[13]!Button22_Click</definedName>
    <definedName name="Button3_Click">[13]!Button3_Click</definedName>
    <definedName name="bv">#REF!</definedName>
    <definedName name="bxcv">#REF!</definedName>
    <definedName name="BZ">#REF!</definedName>
    <definedName name="c.">#REF!</definedName>
    <definedName name="C_">#REF!</definedName>
    <definedName name="Capacity">#REF!</definedName>
    <definedName name="CC">#REF!</definedName>
    <definedName name="CC1_">#REF!</definedName>
    <definedName name="ccc">#REF!</definedName>
    <definedName name="ccccc">[14]วัสดุ!#REF!</definedName>
    <definedName name="CCCCCCCC">#REF!</definedName>
    <definedName name="ccccccccccccccccccccc">#REF!</definedName>
    <definedName name="ChangeFarmTurnOutA">[15]!ChangeFarmTurnOutA</definedName>
    <definedName name="ChangeFTOB">[15]!ChangeFTOB</definedName>
    <definedName name="check_ele7_8_ele3">[16]!check_ele7_8_ele3</definedName>
    <definedName name="CheckCal">[17]!CheckCal</definedName>
    <definedName name="ChkDrpCal">[18]!ChkDrpCal</definedName>
    <definedName name="ChkRdCr">[16]!ChkRdCr</definedName>
    <definedName name="Classของท่อ">#REF!</definedName>
    <definedName name="collar">[19]!collar</definedName>
    <definedName name="control">[20]!control</definedName>
    <definedName name="ControlWorkingOfProgram">[21]!ControlWorkingOfProgram</definedName>
    <definedName name="CR">#REF!</definedName>
    <definedName name="_xlnm.Criteria">#REF!</definedName>
    <definedName name="Criteria_MI">#REF!</definedName>
    <definedName name="CS">#REF!</definedName>
    <definedName name="CT">#REF!</definedName>
    <definedName name="Culvert">[22]!Culvert</definedName>
    <definedName name="CV">#REF!</definedName>
    <definedName name="cx">#REF!</definedName>
    <definedName name="D">#REF!</definedName>
    <definedName name="d_">#REF!</definedName>
    <definedName name="d_1">#N/A</definedName>
    <definedName name="D956a1">#REF!</definedName>
    <definedName name="dasd">#REF!</definedName>
    <definedName name="dasda">#REF!</definedName>
    <definedName name="data">#REF!</definedName>
    <definedName name="data_chk_rd_cr">[16]!data_chk_rd_cr</definedName>
    <definedName name="data_chkrc">#N/A</definedName>
    <definedName name="data_fto">[23]no_fto!data_fto</definedName>
    <definedName name="data_road">[24]Control!data_road</definedName>
    <definedName name="_xlnm.Database">#REF!</definedName>
    <definedName name="DataCheck">[17]!DataCheck</definedName>
    <definedName name="DataChkDrp">[18]!DataChkDrp</definedName>
    <definedName name="DataChkRdCr">[20]!DataChkRdCr</definedName>
    <definedName name="DataCulvert">[22]!DataCulvert</definedName>
    <definedName name="DataFto">[25]!DataFto</definedName>
    <definedName name="DataHead">[26]!DataHead</definedName>
    <definedName name="DataInputOfDesign.ControlWorkingOfProgram">[17]!DataInputOfDesign.ControlWorkingOfProgram</definedName>
    <definedName name="DataInputOfDesign.MainControl">[27]!DataInputOfDesign.MainControl</definedName>
    <definedName name="DataPile">[28]!DataPile</definedName>
    <definedName name="DataReinforce">#N/A</definedName>
    <definedName name="DataRoad">[29]!DataRoad</definedName>
    <definedName name="DataTail">[30]!DataTail</definedName>
    <definedName name="DataWalkBrid">[31]!DataWalkBrid</definedName>
    <definedName name="dd">'[32]คอนกรีต SW'!#REF!</definedName>
    <definedName name="DD1_">#REF!</definedName>
    <definedName name="ddd">[33]Invoice!#REF!</definedName>
    <definedName name="ddddd">#REF!</definedName>
    <definedName name="dddddd">#REF!</definedName>
    <definedName name="ddddddddddd">#REF!</definedName>
    <definedName name="dddddddddddd">#REF!</definedName>
    <definedName name="ddddddddddddddd">#REF!</definedName>
    <definedName name="de">#REF!</definedName>
    <definedName name="def">[10]ทำนบดิน!#REF!</definedName>
    <definedName name="DeleteDetailDesign">[34]!DeleteDetailDesign</definedName>
    <definedName name="DeleteSheet">[28]!DeleteSheet</definedName>
    <definedName name="dep">#REF!</definedName>
    <definedName name="df">#REF!</definedName>
    <definedName name="dfd">#REF!</definedName>
    <definedName name="dflt7">[33]Invoice!#REF!</definedName>
    <definedName name="dg">'[32]คอนกรีต SW'!#REF!</definedName>
    <definedName name="dgd">#REF!</definedName>
    <definedName name="drop1">#REF!</definedName>
    <definedName name="DS">#REF!</definedName>
    <definedName name="dsfsf">#REF!</definedName>
    <definedName name="dss">#REF!</definedName>
    <definedName name="DT">#REF!</definedName>
    <definedName name="dzd">[16]!'[pro-chkrc].F_trial'</definedName>
    <definedName name="E">#REF!</definedName>
    <definedName name="ee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'[35]Cal Fto'!#REF!</definedName>
    <definedName name="EL.10">'[35]Cal Fto'!#REF!</definedName>
    <definedName name="EL.11">#REF!</definedName>
    <definedName name="EL.2">'[35]Cal Fto'!#REF!</definedName>
    <definedName name="EL.3">'[35]Cal Fto'!#REF!</definedName>
    <definedName name="EL.4">'[35]Cal Fto'!#REF!</definedName>
    <definedName name="EL.5">'[35]Cal Fto'!#REF!</definedName>
    <definedName name="EL.6">'[35]Cal Fto'!#REF!</definedName>
    <definedName name="EL.7">'[35]Cal Fto'!#REF!</definedName>
    <definedName name="EL.8">'[35]Cal Fto'!#REF!</definedName>
    <definedName name="EL.9">'[35]Cal Fto'!#REF!</definedName>
    <definedName name="ELA">#REF!</definedName>
    <definedName name="ELB">#REF!</definedName>
    <definedName name="ELC">#REF!</definedName>
    <definedName name="ELD">#REF!</definedName>
    <definedName name="ele_down">#N/A</definedName>
    <definedName name="ELF">#REF!</definedName>
    <definedName name="ELH">#REF!</definedName>
    <definedName name="end">#REF!</definedName>
    <definedName name="END000">#REF!</definedName>
    <definedName name="ER">#REF!</definedName>
    <definedName name="F">#REF!</definedName>
    <definedName name="F_DRY">#REF!</definedName>
    <definedName name="F_RAIN">#REF!</definedName>
    <definedName name="F_trial">[36]!F_trial</definedName>
    <definedName name="fa">'[37]กสย11.1'!#REF!</definedName>
    <definedName name="factor">#REF!</definedName>
    <definedName name="factor1">'[38]หน้า ปมก'!$K$848</definedName>
    <definedName name="fdg">[11]ทำนบดิน!#REF!</definedName>
    <definedName name="fdh">#REF!</definedName>
    <definedName name="fds">#REF!</definedName>
    <definedName name="fdsfsdf">#REF!</definedName>
    <definedName name="fe">'[12]หน้า ปมก'!$K$845</definedName>
    <definedName name="ff">#REF!</definedName>
    <definedName name="FF1_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rom">"Drop Down 4"</definedName>
    <definedName name="fsdf">#REF!</definedName>
    <definedName name="fsf">#REF!</definedName>
    <definedName name="fto_a_dia">[39]!fto_a_dia</definedName>
    <definedName name="fxd">'[32]คอนกรีต SW'!#REF!</definedName>
    <definedName name="Fถจจจ">#REF!</definedName>
    <definedName name="G">#REF!</definedName>
    <definedName name="gd">#REF!</definedName>
    <definedName name="gdnf">[11]ทำนบดิน!#REF!</definedName>
    <definedName name="GEOTEXTILE">#REF!</definedName>
    <definedName name="gf">#REF!</definedName>
    <definedName name="gg">[10]ทำนบดิน!#REF!</definedName>
    <definedName name="ggg">#REF!</definedName>
    <definedName name="ggggggggggg">#REF!</definedName>
    <definedName name="gggggggggggg">#REF!</definedName>
    <definedName name="ghf">#REF!</definedName>
    <definedName name="ghfjfg">[40]ทำนบดิน!#REF!</definedName>
    <definedName name="gj">[40]ทำนบดิน!#REF!</definedName>
    <definedName name="gjhjy">[40]ทำนบดิน!#REF!</definedName>
    <definedName name="gm">#REF!</definedName>
    <definedName name="GotoSheet">[34]!GotoSheet</definedName>
    <definedName name="gr">[10]ทำนบดิน!#REF!</definedName>
    <definedName name="gtt">[10]ทำนบดิน!#REF!</definedName>
    <definedName name="H">#REF!</definedName>
    <definedName name="h_1">#REF!</definedName>
    <definedName name="h_2">#REF!</definedName>
    <definedName name="h_3">#REF!</definedName>
    <definedName name="H_trial">[20]!H_trial</definedName>
    <definedName name="h1_">#REF!</definedName>
    <definedName name="h2_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>#REF!</definedName>
    <definedName name="hc">#REF!</definedName>
    <definedName name="hf">[11]ทำนบดิน!#REF!</definedName>
    <definedName name="hfyhf">[40]ทำนบดิน!#REF!</definedName>
    <definedName name="hg">'[12]หน้า ปมก'!$K$846</definedName>
    <definedName name="hgm">[41]ทำนบดิน!#REF!</definedName>
    <definedName name="hgmg">#REF!</definedName>
    <definedName name="HH">#REF!</definedName>
    <definedName name="HHD">'[35]Cal Fto'!#REF!</definedName>
    <definedName name="hhhhhhhhh">[19]!hhhhhhhhh</definedName>
    <definedName name="hhhhhhhhhhh">#REF!</definedName>
    <definedName name="hhhhhhhhhhhhh">#REF!</definedName>
    <definedName name="HHU">'[35]Cal Fto'!#REF!</definedName>
    <definedName name="HI">#REF!</definedName>
    <definedName name="HII">#REF!</definedName>
    <definedName name="HIII">#REF!</definedName>
    <definedName name="hj">[40]ทำนบดิน!#REF!</definedName>
    <definedName name="hjtr">#REF!</definedName>
    <definedName name="hL10_">#REF!</definedName>
    <definedName name="hL11_">#REF!</definedName>
    <definedName name="hL8_">#REF!</definedName>
    <definedName name="hL9_">#REF!</definedName>
    <definedName name="hm">#REF!</definedName>
    <definedName name="hn">[42]แผนจัดซื้อ!#REF!</definedName>
    <definedName name="HOUR">#REF!</definedName>
    <definedName name="HOUR1">'[4]ค่าขนส่ง(6ล้อ)'!#REF!</definedName>
    <definedName name="ht">#REF!</definedName>
    <definedName name="hW3.15">#REF!</definedName>
    <definedName name="hW3.16">#REF!</definedName>
    <definedName name="hW3.17">#REF!</definedName>
    <definedName name="hW3.18">#REF!</definedName>
    <definedName name="I">#REF!</definedName>
    <definedName name="I_DRY">#REF!</definedName>
    <definedName name="I_RAIN">#REF!</definedName>
    <definedName name="idiid">#REF!</definedName>
    <definedName name="ii">#REF!</definedName>
    <definedName name="iiii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[11]ทำนบดิน!#REF!</definedName>
    <definedName name="jg">#REF!</definedName>
    <definedName name="jh">[42]แผนจัดซื้อ!#REF!</definedName>
    <definedName name="jhj">#REF!</definedName>
    <definedName name="jj">#REF!</definedName>
    <definedName name="jjj">#REF!</definedName>
    <definedName name="jjjjjjjjjjjjjj">#REF!</definedName>
    <definedName name="jk">[40]ทำนบดิน!#REF!</definedName>
    <definedName name="jyg">[11]ทำนบดิน!#REF!</definedName>
    <definedName name="K">#REF!</definedName>
    <definedName name="kgh">[11]ทำนบดิน!#REF!</definedName>
    <definedName name="khlb">'[32]คอนกรีต SW'!#REF!</definedName>
    <definedName name="kjh">[40]ทำนบดิน!#REF!</definedName>
    <definedName name="kjy">[10]ทำนบดิน!#REF!</definedName>
    <definedName name="kk">#REF!</definedName>
    <definedName name="kkk">#REF!</definedName>
    <definedName name="kkkkkkkkkk">#REF!</definedName>
    <definedName name="kkkkkkkkkkkkk">#REF!</definedName>
    <definedName name="ku">[43]คอนกรีตฝาย!$F$8</definedName>
    <definedName name="L">#REF!</definedName>
    <definedName name="L_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>#REF!</definedName>
    <definedName name="lak">[44]แบบก.12!#REF!</definedName>
    <definedName name="LB">#REF!</definedName>
    <definedName name="LBD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>#REF!</definedName>
    <definedName name="LI">#REF!</definedName>
    <definedName name="LII">#REF!</definedName>
    <definedName name="LIII">#REF!</definedName>
    <definedName name="LIIII">#REF!</definedName>
    <definedName name="LIIIII">#REF!</definedName>
    <definedName name="LIIIIII">#REF!</definedName>
    <definedName name="LIV">#REF!</definedName>
    <definedName name="lj">#REF!</definedName>
    <definedName name="lkok">#REF!</definedName>
    <definedName name="ll">#REF!</definedName>
    <definedName name="lll">[45]แผนจัดซื้อ!#REF!</definedName>
    <definedName name="lllll">[46]ทำนบดิน!#REF!</definedName>
    <definedName name="llllllllllllllllllllllll">#REF!</definedName>
    <definedName name="lllo">#REF!</definedName>
    <definedName name="llulfyul">#REF!</definedName>
    <definedName name="looell">#REF!</definedName>
    <definedName name="LR">#REF!</definedName>
    <definedName name="LRF">'[47]ทำนบดิน 4'!#REF!</definedName>
    <definedName name="LTD">'[35]Cal Fto'!#REF!</definedName>
    <definedName name="LTU">'[7]82824'!#REF!</definedName>
    <definedName name="LU">#REF!</definedName>
    <definedName name="LUB">#REF!</definedName>
    <definedName name="LV">#REF!</definedName>
    <definedName name="LVI">#REF!</definedName>
    <definedName name="Lคีย์1">#REF!</definedName>
    <definedName name="Lคีย์2">#REF!</definedName>
    <definedName name="Lคีย์4">#REF!</definedName>
    <definedName name="Lคีย์5">#REF!</definedName>
    <definedName name="Lบน3.24.2">#REF!</definedName>
    <definedName name="Lบน3.24.3">#REF!</definedName>
    <definedName name="Lรบ.">#REF!</definedName>
    <definedName name="Lล่าง3.24.2">#REF!</definedName>
    <definedName name="Lล่าง3.24.3">#REF!</definedName>
    <definedName name="Lเอ็นก.">#REF!</definedName>
    <definedName name="Lเอ็นก1.">#REF!</definedName>
    <definedName name="Lเอ็นข">#REF!</definedName>
    <definedName name="Lเอ็นข.">#REF!</definedName>
    <definedName name="Lเอ็นข1.">#REF!</definedName>
    <definedName name="Lเอ็นค.">#REF!</definedName>
    <definedName name="Lเอ็นค1.">#REF!</definedName>
    <definedName name="Lเอ็นง.">#REF!</definedName>
    <definedName name="Lเอ็นง1">#REF!</definedName>
    <definedName name="Lเอ็นง1.">#REF!</definedName>
    <definedName name="Lเอ็นง2.">#REF!</definedName>
    <definedName name="Lเอ็นจ.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inA">[20]!MainA</definedName>
    <definedName name="MainControl">[48]!MainControl</definedName>
    <definedName name="MainForCallDialog">[29]!MainForCallDialog</definedName>
    <definedName name="man">#REF!</definedName>
    <definedName name="mgh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Move">[34]!Move</definedName>
    <definedName name="move_data">[24]Control!move_data</definedName>
    <definedName name="move_fto">[49]no_fto!move_fto</definedName>
    <definedName name="MoveData">[28]!MoveData</definedName>
    <definedName name="MoveDetail">[26]!MoveDetail</definedName>
    <definedName name="N">#REF!</definedName>
    <definedName name="N.G.L.">'[35]Cal Fto'!#REF!</definedName>
    <definedName name="N1_">#REF!</definedName>
    <definedName name="n3.28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'[50]สชป 9'!#REF!</definedName>
    <definedName name="nElas.">#REF!</definedName>
    <definedName name="new">#REF!</definedName>
    <definedName name="ng">[42]แผนจัดซื้อ!#REF!</definedName>
    <definedName name="NGL">#REF!</definedName>
    <definedName name="nh">[10]ทำนบดิน!#REF!</definedName>
    <definedName name="nk">#REF!</definedName>
    <definedName name="nnn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บันไดลิง">#REF!</definedName>
    <definedName name="nบาน">#REF!</definedName>
    <definedName name="nแผ่นระดับ">#REF!</definedName>
    <definedName name="nรู">#REF!</definedName>
    <definedName name="nสูบน้ำ">#REF!</definedName>
    <definedName name="nเหล็กกรอบ">#REF!</definedName>
    <definedName name="o">#REF!</definedName>
    <definedName name="oe">[19]!oe</definedName>
    <definedName name="okFtoa">[15]!okFtoa</definedName>
    <definedName name="okFtoB">[15]!okFtoB</definedName>
    <definedName name="oleleo">#REF!</definedName>
    <definedName name="oneo">#REF!</definedName>
    <definedName name="ooo">#REF!</definedName>
    <definedName name="oooooooooo">#REF!</definedName>
    <definedName name="oooooooooooo">#REF!</definedName>
    <definedName name="oopp">#REF!</definedName>
    <definedName name="op">#REF!</definedName>
    <definedName name="OPPPP">#REF!</definedName>
    <definedName name="P">#REF!</definedName>
    <definedName name="pan">#REF!</definedName>
    <definedName name="ping1">#REF!</definedName>
    <definedName name="ping2">#REF!</definedName>
    <definedName name="ping3">#REF!</definedName>
    <definedName name="ping4">#REF!</definedName>
    <definedName name="pipe_length">[51]!pipe_length</definedName>
    <definedName name="pkkbnb">#REF!</definedName>
    <definedName name="Plain">#REF!</definedName>
    <definedName name="pmk">#REF!</definedName>
    <definedName name="Pmk43katug">#REF!</definedName>
    <definedName name="POM">#REF!</definedName>
    <definedName name="pop">#REF!</definedName>
    <definedName name="ppoeo">#REF!</definedName>
    <definedName name="ppp">#REF!</definedName>
    <definedName name="ppppppppp">#REF!</definedName>
    <definedName name="ppppppppppp">#REF!</definedName>
    <definedName name="pppw">#REF!</definedName>
    <definedName name="Pr_1">#REF!</definedName>
    <definedName name="Pr_2">#REF!</definedName>
    <definedName name="_xlnm.Print_Area" localSheetId="1">'แบบฟอร์ม สทนช.004 อปท.'!$A$1:$AA$522</definedName>
    <definedName name="_xlnm.Print_Area">#REF!</definedName>
    <definedName name="PRINT_AREA_MI">#REF!</definedName>
    <definedName name="_xlnm.Print_Titles" localSheetId="1">'แบบฟอร์ม สทนช.004 อปท.'!$3:$7</definedName>
    <definedName name="_xlnm.Print_Titles" localSheetId="0">'ปะหน้า อปท'!$3:$3</definedName>
    <definedName name="_xlnm.Print_Titles">#REF!</definedName>
    <definedName name="Print_Titles_MI">#REF!</definedName>
    <definedName name="printing">#REF!</definedName>
    <definedName name="ProCheck.Control">[17]!ProCheck.Control</definedName>
    <definedName name="ProCheck.DeleteDetailDesign">[17]!ProCheck.DeleteDetailDesign</definedName>
    <definedName name="ProCheck.GotoSheet">[17]!ProCheck.GotoSheet</definedName>
    <definedName name="ProCheck.Move">[17]!ProCheck.Move</definedName>
    <definedName name="ProChkDrp.ChkDrpCal">[52]!ProChkDrp.ChkDrpCal</definedName>
    <definedName name="ProChkDrp.Control">[18]!ProChkDrp.Control</definedName>
    <definedName name="ProChkDrp.DataChkDrp">[52]!ProChkDrp.DataChkDrp</definedName>
    <definedName name="ProChkDrp.DeleteDetailDesign">[18]!ProChkDrp.DeleteDetailDesign</definedName>
    <definedName name="ProChkDrp.GotoSheet">[18]!ProChkDrp.GotoSheet</definedName>
    <definedName name="ProChkDrp.Move">[18]!ProChkDrp.Move</definedName>
    <definedName name="ProChkRdCr.ChkRdCr">[20]!ProChkRdCr.ChkRdCr</definedName>
    <definedName name="ProChkRdCr.control">[36]!ProChkRdCr.Control</definedName>
    <definedName name="ProChkRdCr.DeleteDetailDesign">[16]!ProChkRdCr.DeleteDetailDesign</definedName>
    <definedName name="ProChkRdCr.GotoSheet">[16]!ProChkRdCr.GotoSheet</definedName>
    <definedName name="ProChkRdCr.Move">[16]!ProChkRdCr.Move</definedName>
    <definedName name="ProCulvert.Control">[22]!ProCulvert.Control</definedName>
    <definedName name="ProCulvert.GotoSheet">[22]!ProCulvert.GotoSheet</definedName>
    <definedName name="ProFto.Control">[25]!ProFto.Control</definedName>
    <definedName name="ProFto.DeleteSheet">[25]!ProFto.DeleteSheet</definedName>
    <definedName name="ProHead.Control">[26]!ProHead.Control</definedName>
    <definedName name="ProHead.DeleteSheet">[26]!ProHead.DeleteSheet</definedName>
    <definedName name="ProRoad.Control">[29]!ProRoad.Control</definedName>
    <definedName name="ProRoad.DeleteSheet">[29]!ProRoad.DeleteSheet</definedName>
    <definedName name="ProRoad.MoveDetail">[29]!ProRoad.MoveDetail</definedName>
    <definedName name="ProTail.Control">[30]!ProTail.Control</definedName>
    <definedName name="ProTail.DeleteDetailDesign">[30]!ProTail.DeleteDetailDesign</definedName>
    <definedName name="ProTail.DeleteSheet">[30]!ProTail.DeleteSheet</definedName>
    <definedName name="ProTail.GotoSheet">[30]!ProTail.GotoSheet</definedName>
    <definedName name="ProTail.Move">[30]!ProTail.Move</definedName>
    <definedName name="ProTail.MoveDetail">[30]!ProTail.MoveDetail</definedName>
    <definedName name="ProWalkBridge.Control">[31]!ProWalkBridge.Control</definedName>
    <definedName name="ProWalkBridge.DeleteDetailDesign">[31]!ProWalkBridge.DeleteDetailDesign</definedName>
    <definedName name="ProWalkBridge.GotoSheet">[31]!ProWalkBridge.GotoSheet</definedName>
    <definedName name="ProWalkBridge.Move">[31]!ProWalkBridge.Move</definedName>
    <definedName name="Q">#REF!</definedName>
    <definedName name="qq">#REF!</definedName>
    <definedName name="qqqqqq">#REF!</definedName>
    <definedName name="qqqqqqqqqqqqw">#REF!</definedName>
    <definedName name="qw">#REF!</definedName>
    <definedName name="R_">#REF!</definedName>
    <definedName name="RC_">#REF!</definedName>
    <definedName name="rc_1">'[4]ค่าขนส่ง(พ่วง)'!#REF!</definedName>
    <definedName name="RC_11">'[4]ค่าขนส่ง(6ล้อ)'!#REF!</definedName>
    <definedName name="_xlnm.Recorder">#REF!</definedName>
    <definedName name="rh">#REF!</definedName>
    <definedName name="RR">#REF!</definedName>
    <definedName name="rrrrrrr">#REF!</definedName>
    <definedName name="rrrrrrrrrrrrrrrrrrrt">#REF!</definedName>
    <definedName name="rrt">#REF!</definedName>
    <definedName name="rt">[10]ทำนบดิน!#REF!</definedName>
    <definedName name="RunOn">!$A$163+1</definedName>
    <definedName name="rwl">[36]!rwl</definedName>
    <definedName name="s">#REF!</definedName>
    <definedName name="S_1">#REF!</definedName>
    <definedName name="S_2">#REF!</definedName>
    <definedName name="S_3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>#REF!</definedName>
    <definedName name="seaw2">#REF!</definedName>
    <definedName name="seaw3">#REF!</definedName>
    <definedName name="seaw4">#REF!</definedName>
    <definedName name="sect_down">[19]!sect_down</definedName>
    <definedName name="sef">#REF!</definedName>
    <definedName name="Select1">#REF!</definedName>
    <definedName name="Select2">#REF!</definedName>
    <definedName name="Select3">#REF!</definedName>
    <definedName name="Select4">#REF!</definedName>
    <definedName name="sequence_chkrc">#N/A</definedName>
    <definedName name="sequence_road">[24]Control!sequence_road</definedName>
    <definedName name="sequence_walkbrid">[31]!sequence_walkbrid</definedName>
    <definedName name="sff">#REF!</definedName>
    <definedName name="sfs">#REF!</definedName>
    <definedName name="sfsafda">#REF!</definedName>
    <definedName name="sfsf">#REF!</definedName>
    <definedName name="sh">#REF!</definedName>
    <definedName name="SI">#REF!</definedName>
    <definedName name="SII">#REF!</definedName>
    <definedName name="sill">[19]!sill</definedName>
    <definedName name="SP">#REF!</definedName>
    <definedName name="SP0">'[4]ค่าขนส่ง(6ล้อ)'!#REF!</definedName>
    <definedName name="SS">#REF!</definedName>
    <definedName name="sssssssss">#REF!</definedName>
    <definedName name="sssssssssssss">#REF!</definedName>
    <definedName name="ssssssssssssssssss">#REF!</definedName>
    <definedName name="STA">#REF!</definedName>
    <definedName name="stopvalve">#REF!</definedName>
    <definedName name="sumbride">[53]bq!#REF!</definedName>
    <definedName name="t">#REF!</definedName>
    <definedName name="t.1">#REF!</definedName>
    <definedName name="t.2">#REF!</definedName>
    <definedName name="t.3">#REF!</definedName>
    <definedName name="t_1">#REF!</definedName>
    <definedName name="t_2">#REF!</definedName>
    <definedName name="T01_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ailCal">[30]!TailCal</definedName>
    <definedName name="tb">#REF!</definedName>
    <definedName name="tbu">#REF!</definedName>
    <definedName name="TC">#REF!</definedName>
    <definedName name="tdig">#REF!</definedName>
    <definedName name="tdong">#REF!</definedName>
    <definedName name="tEND.">#REF!</definedName>
    <definedName name="tf">#REF!</definedName>
    <definedName name="tgh">#REF!</definedName>
    <definedName name="TH">#REF!</definedName>
    <definedName name="thg">#REF!</definedName>
    <definedName name="thuay">#REF!</definedName>
    <definedName name="TI">#REF!</definedName>
    <definedName name="TII">#REF!</definedName>
    <definedName name="tiii">#REF!</definedName>
    <definedName name="TIME">#REF!</definedName>
    <definedName name="TIME1">'[4]ค่าขนส่ง(6ล้อ)'!#REF!</definedName>
    <definedName name="tj">#REF!</definedName>
    <definedName name="tk">#REF!</definedName>
    <definedName name="TL">'[35]Cal Fto'!#REF!</definedName>
    <definedName name="tloa">#REF!</definedName>
    <definedName name="tma">#REF!</definedName>
    <definedName name="to">"Drop Down 5"</definedName>
    <definedName name="ton">[40]ทำนบดิน!#REF!</definedName>
    <definedName name="Totalcost">#REF!</definedName>
    <definedName name="tping">#REF!</definedName>
    <definedName name="tpipe">#REF!</definedName>
    <definedName name="TR">#REF!</definedName>
    <definedName name="trial">[54]!trial</definedName>
    <definedName name="troad">#REF!</definedName>
    <definedName name="ts">#REF!</definedName>
    <definedName name="tS3.15">#REF!</definedName>
    <definedName name="tS3.16">#REF!</definedName>
    <definedName name="tS3.17">#REF!</definedName>
    <definedName name="tS3.18">#REF!</definedName>
    <definedName name="tsaew">#REF!</definedName>
    <definedName name="Tsb">#REF!</definedName>
    <definedName name="tsin">#REF!</definedName>
    <definedName name="tsmall">#REF!</definedName>
    <definedName name="Tst">#REF!</definedName>
    <definedName name="tt">'[55]SP-HUI-Y'!$R$9</definedName>
    <definedName name="tttttt">#REF!</definedName>
    <definedName name="ttttttttttttttttttttttt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>#REF!</definedName>
    <definedName name="twodisk">#REF!</definedName>
    <definedName name="tyktyk">#REF!</definedName>
    <definedName name="Type">#REF!</definedName>
    <definedName name="tลาดหลัง">#REF!</definedName>
    <definedName name="u">#REF!</definedName>
    <definedName name="U.CUBE">#REF!,#REF!,#REF!,#REF!,#REF!,#REF!,#REF!</definedName>
    <definedName name="U.TON">#REF!,#REF!,#REF!,#REF!,#REF!,#REF!,#REF!</definedName>
    <definedName name="U_DRY">#REF!</definedName>
    <definedName name="U_RAIN">#REF!</definedName>
    <definedName name="uio">#REF!</definedName>
    <definedName name="uj">#REF!</definedName>
    <definedName name="uklyul">#REF!</definedName>
    <definedName name="uku">'[43]หน้า ปมก'!$K$845</definedName>
    <definedName name="uuuuuuuuuuu">#REF!</definedName>
    <definedName name="uuuuuuuuuuuuuu">[19]!uuuuuuuuuuuuuu</definedName>
    <definedName name="uyoy">#REF!</definedName>
    <definedName name="v">#REF!</definedName>
    <definedName name="V.19">'[7]82824'!#REF!</definedName>
    <definedName name="V.20">'[7]82824'!#REF!</definedName>
    <definedName name="V1.1">#REF!</definedName>
    <definedName name="V1.10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'[7]82824'!#REF!</definedName>
    <definedName name="V19.6">'[7]82824'!#REF!</definedName>
    <definedName name="V19.6.3">'[7]82824'!#REF!</definedName>
    <definedName name="V20.1">'[7]82824'!#REF!</definedName>
    <definedName name="V20.2">'[7]82824'!#REF!</definedName>
    <definedName name="V20.3">'[7]82824'!#REF!</definedName>
    <definedName name="V20.4">'[7]82824'!#REF!</definedName>
    <definedName name="V20.5">'[7]82824'!#REF!</definedName>
    <definedName name="V20.6">'[7]82824'!#REF!</definedName>
    <definedName name="V21.2.1">'[7]82824'!#REF!</definedName>
    <definedName name="V21.2.2">'[7]82824'!#REF!</definedName>
    <definedName name="V21.2.3">'[7]82824'!#REF!</definedName>
    <definedName name="V21.6">#REF!</definedName>
    <definedName name="V21.6.1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iew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sprj">#REF!</definedName>
    <definedName name="vsprj0">#REF!</definedName>
    <definedName name="vsprj00">#REF!</definedName>
    <definedName name="vsprj000">#REF!</definedName>
    <definedName name="vvqr">#REF!</definedName>
    <definedName name="Vขุดคีย์เครื่องจักร">'[7]82824'!#REF!</definedName>
    <definedName name="Vขุดบ่อก่อสร้าง">'[7]82824'!#REF!</definedName>
    <definedName name="Vขุดเปิดหน้าดิน">#REF!</definedName>
    <definedName name="Vคก.ล้วน">#REF!</definedName>
    <definedName name="Vคย.">#REF!</definedName>
    <definedName name="Vคสล.">#REF!</definedName>
    <definedName name="VดินขุดGA">#REF!</definedName>
    <definedName name="VดินขุดMA">#REF!</definedName>
    <definedName name="Vดินขุดคีย์">#REF!</definedName>
    <definedName name="Vดินขุดคีย์กำแพง">#REF!</definedName>
    <definedName name="Vดินขุดด้วยเครื่องจักร">#REF!</definedName>
    <definedName name="Vดินขุดตกแต่ง">#REF!</definedName>
    <definedName name="Vดินขุดตกแต่งกองรวม">#REF!</definedName>
    <definedName name="Vดินขุดตกแต่งขนย้าย">#REF!</definedName>
    <definedName name="Vดินขุดบ่อก่อสร้างกองรวม">#REF!</definedName>
    <definedName name="Vดินขุดบ่อก่อสร้างขนย้าย">#REF!</definedName>
    <definedName name="Vดินขุดปรับแต่ง">#REF!</definedName>
    <definedName name="Vดินขุดแรงคน">'[7]82824'!#REF!</definedName>
    <definedName name="Vดินขุดหก.">#REF!</definedName>
    <definedName name="Vดินขุดหร.">#REF!</definedName>
    <definedName name="Vดินขุดเอ็น">#REF!</definedName>
    <definedName name="VดินถมGABIONS">#REF!</definedName>
    <definedName name="Vดินถมกำแพง">#REF!</definedName>
    <definedName name="Vดินถมคีย์">#REF!</definedName>
    <definedName name="Vดินถมเครื่องจักร">#REF!</definedName>
    <definedName name="Vดินถมเอ็น">#REF!</definedName>
    <definedName name="Vแต่งหน้าท้าย">'[7]82824'!#REF!</definedName>
    <definedName name="Vถมคีกำแพงแรงคน">'[7]82824'!#REF!</definedName>
    <definedName name="Vถมบ่อ">'[7]82824'!#REF!</definedName>
    <definedName name="Vทางผันน้ำ">#REF!</definedName>
    <definedName name="Vทำนบชั่วคราว">#REF!</definedName>
    <definedName name="Vบ่อ">'[7]82824'!#REF!</definedName>
    <definedName name="Vบ่อก่อสร้าง">#REF!</definedName>
    <definedName name="Vเปิดหน้า">'[7]82824'!#REF!</definedName>
    <definedName name="Vไม้แบบ">#REF!</definedName>
    <definedName name="Vรองพื้น">#REF!</definedName>
    <definedName name="Vหก.">#REF!</definedName>
    <definedName name="Vหย">'[7]82824'!#REF!</definedName>
    <definedName name="Vหร.">#REF!</definedName>
    <definedName name="Vหินคลุก">#REF!</definedName>
    <definedName name="Vเอ็น">#REF!</definedName>
    <definedName name="W">#REF!</definedName>
    <definedName name="W_1">#REF!</definedName>
    <definedName name="W_2">#REF!</definedName>
    <definedName name="WalkBridge">[31]!WalkBridge</definedName>
    <definedName name="WC">#REF!</definedName>
    <definedName name="wdf">#REF!</definedName>
    <definedName name="we">#REF!</definedName>
    <definedName name="wefwfe">#REF!</definedName>
    <definedName name="wfe">[11]ทำนบดิน!#REF!</definedName>
    <definedName name="WT">#REF!</definedName>
    <definedName name="ww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'[7]82824'!#REF!</definedName>
    <definedName name="X_10">'[7]82824'!#REF!</definedName>
    <definedName name="X_11">'[7]82824'!#REF!</definedName>
    <definedName name="X_12">'[7]82824'!#REF!</definedName>
    <definedName name="X_2">'[7]82824'!#REF!</definedName>
    <definedName name="X_3">'[7]82824'!#REF!</definedName>
    <definedName name="X_4">'[7]82824'!#REF!</definedName>
    <definedName name="X_5">'[7]82824'!#REF!</definedName>
    <definedName name="X_6">'[7]82824'!#REF!</definedName>
    <definedName name="X_7">'[7]82824'!#REF!</definedName>
    <definedName name="X_8">'[7]82824'!#REF!</definedName>
    <definedName name="X_9">'[7]82824'!#REF!</definedName>
    <definedName name="x0ข">#REF!</definedName>
    <definedName name="x0ถ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[11]ทำนบดิน!#REF!</definedName>
    <definedName name="Year50">#REF!</definedName>
    <definedName name="Year51">#REF!</definedName>
    <definedName name="Year52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hidden="1">#REF!,#REF!</definedName>
    <definedName name="ZB">#REF!</definedName>
    <definedName name="ZBB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[56]ป้าย!#REF!</definedName>
    <definedName name="แ">[57]ทำนบดิน!#REF!</definedName>
    <definedName name="แ8700">'[58]1'!#REF!</definedName>
    <definedName name="ไ">#REF!</definedName>
    <definedName name="ก">#REF!</definedName>
    <definedName name="ก1">#REF!</definedName>
    <definedName name="ก2">#REF!</definedName>
    <definedName name="ก3">#REF!</definedName>
    <definedName name="กก">#REF!</definedName>
    <definedName name="กกก">#REF!</definedName>
    <definedName name="กกกกก">[33]Invoice!#REF!</definedName>
    <definedName name="กกกกกก">#REF!</definedName>
    <definedName name="ก่กะห">#REF!</definedName>
    <definedName name="กดเ">[43]คอนกรีตฝาย!$B$6</definedName>
    <definedName name="กดกกดด">#REF!</definedName>
    <definedName name="กดเกดเก">#REF!</definedName>
    <definedName name="กดหด">#REF!</definedName>
    <definedName name="กดเห">#REF!</definedName>
    <definedName name="กนฟาว">#REF!</definedName>
    <definedName name="กม.">[59]ท่อAC!$H$4</definedName>
    <definedName name="กร">#REF!</definedName>
    <definedName name="กรวด">#REF!</definedName>
    <definedName name="กรวดรวมขน">[14]วัสดุ!#REF!</definedName>
    <definedName name="กรวดรอง">[14]วัสดุ!#REF!</definedName>
    <definedName name="กรำมรดรา">#REF!</definedName>
    <definedName name="กรุยทาง">[60]ข้อมูลขนส่ง!$F$2</definedName>
    <definedName name="ก่หพ้">#REF!</definedName>
    <definedName name="ก่หพะห">#REF!</definedName>
    <definedName name="ก่ะ">#REF!</definedName>
    <definedName name="กันส่วนกลาง">#REF!</definedName>
    <definedName name="การประมาณ">[61]ทำนบดิน!#REF!</definedName>
    <definedName name="ก่าเวร">#REF!</definedName>
    <definedName name="กำไร">'[59]1.ข้อมูลโครงการ'!$G$41</definedName>
    <definedName name="กิจกรรม">#REF!</definedName>
    <definedName name="กื้">#REF!</definedName>
    <definedName name="เก">#REF!</definedName>
    <definedName name="เกดเ">#REF!</definedName>
    <definedName name="เก้า">[62]ป้าย!#REF!</definedName>
    <definedName name="เกิดกห">#REF!</definedName>
    <definedName name="ข">#REF!</definedName>
    <definedName name="ขนย้าย">#REF!</definedName>
    <definedName name="ขบ">#REF!</definedName>
    <definedName name="ขป">#REF!</definedName>
    <definedName name="ขหท">#REF!</definedName>
    <definedName name="ขุด">#REF!</definedName>
    <definedName name="ค">#REF!</definedName>
    <definedName name="คก.ล้วน">'[7]82824'!#REF!</definedName>
    <definedName name="คงเหลือ">#REF!</definedName>
    <definedName name="คงเหลือพรบ.สชป.1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#REF!</definedName>
    <definedName name="คงเหลือสชป.10">#REF!</definedName>
    <definedName name="คงเหลือสชป.11">#REF!</definedName>
    <definedName name="คงเหลือสชป.12">#REF!</definedName>
    <definedName name="คงเหลือสชป.13">#REF!</definedName>
    <definedName name="คงเหลือสชป.14">#REF!</definedName>
    <definedName name="คงเหลือสชป.15">#REF!</definedName>
    <definedName name="คงเหลือสชป.16">#REF!</definedName>
    <definedName name="คงเหลือสชป.17">#REF!</definedName>
    <definedName name="คงเหลือสชป.2">#REF!</definedName>
    <definedName name="คงเหลือสชป.3">#REF!</definedName>
    <definedName name="คงเหลือสชป.4">#REF!</definedName>
    <definedName name="คงเหลือสชป.5">#REF!</definedName>
    <definedName name="คงเหลือสชป.6">#REF!</definedName>
    <definedName name="คงเหลือสชป.7">#REF!</definedName>
    <definedName name="คงเหลือสชป.8">#REF!</definedName>
    <definedName name="คงเหลือสชป.9">#REF!</definedName>
    <definedName name="คด">#REF!</definedName>
    <definedName name="คย">#REF!</definedName>
    <definedName name="คย1">[63]ราคางานระบบแพรกซ้าย!#REF!</definedName>
    <definedName name="คล">#REF!</definedName>
    <definedName name="คล1">[63]ราคางานระบบแพรกซ้าย!#REF!</definedName>
    <definedName name="ความต้องการ">#REF!</definedName>
    <definedName name="ความต้องการงปม.">#REF!</definedName>
    <definedName name="ความต้องการงปม.สชป.1">#REF!</definedName>
    <definedName name="ความต้องการงปม.สชป.10">#REF!</definedName>
    <definedName name="ความต้องการงปม.สชป.11">#REF!</definedName>
    <definedName name="ความต้องการงปม.สชป.12">#REF!</definedName>
    <definedName name="ความต้องการงปม.สชป.13">#REF!</definedName>
    <definedName name="ความต้องการงปม.สชป.14">#REF!</definedName>
    <definedName name="ความต้องการงปม.สชป.15">#REF!</definedName>
    <definedName name="ความต้องการงปม.สชป.16">#REF!</definedName>
    <definedName name="ความต้องการงปม.สชป.17">#REF!</definedName>
    <definedName name="ความต้องการงปม.สชป.2">#REF!</definedName>
    <definedName name="ความต้องการงปม.สชป.3">#REF!</definedName>
    <definedName name="ความต้องการงปม.สชป.4">#REF!</definedName>
    <definedName name="ความต้องการงปม.สชป.5">#REF!</definedName>
    <definedName name="ความต้องการงปม.สชป.6">#REF!</definedName>
    <definedName name="ความต้องการงปม.สชป.7">#REF!</definedName>
    <definedName name="ความต้องการงปม.สชป.8">#REF!</definedName>
    <definedName name="ความต้องการงปม.สชป.9">#REF!</definedName>
    <definedName name="คสล">#REF!</definedName>
    <definedName name="คสล1">[63]ราคางานระบบแพรกซ้าย!#REF!</definedName>
    <definedName name="คอนกรีตดาด">#REF!</definedName>
    <definedName name="ค่ากำไร">#REF!</definedName>
    <definedName name="ค่าขนส่งท่อ1">#REF!</definedName>
    <definedName name="ค้างปมก.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#REF!</definedName>
    <definedName name="ค้างปมก.สชป.10">#REF!</definedName>
    <definedName name="ค้างปมก.สชป.11">#REF!</definedName>
    <definedName name="ค้างปมก.สชป.12">#REF!</definedName>
    <definedName name="ค้างปมก.สชป.13">#REF!</definedName>
    <definedName name="ค้างปมก.สชป.14">#REF!</definedName>
    <definedName name="ค้างปมก.สชป.15">#REF!</definedName>
    <definedName name="ค้างปมก.สชป.16">#REF!</definedName>
    <definedName name="ค้างปมก.สชป.17">#REF!</definedName>
    <definedName name="ค้างปมก.สชป.2">#REF!</definedName>
    <definedName name="ค้างปมก.สชป.3">#REF!</definedName>
    <definedName name="ค้างปมก.สชป.4">#REF!</definedName>
    <definedName name="ค้างปมก.สชป.5">#REF!</definedName>
    <definedName name="ค้างปมก.สชป.6">#REF!</definedName>
    <definedName name="ค้างปมก.สชป.7">#REF!</definedName>
    <definedName name="ค้างปมก.สชป.8">#REF!</definedName>
    <definedName name="ค้างปมก.สชป.9">#REF!</definedName>
    <definedName name="ค่าดิน">[14]วัสดุ!#REF!</definedName>
    <definedName name="ค่าท่อ">#REF!</definedName>
    <definedName name="ค่าบรรทุกท่อ">[40]ทำนบดิน!#REF!</definedName>
    <definedName name="ค่าแรง">#REF!</definedName>
    <definedName name="ค่าแรงไม้แบบ">#REF!</definedName>
    <definedName name="ค่าเหล็ก">[14]วัสดุ!#REF!</definedName>
    <definedName name="เครื่องกว้าน">[64]ดันท่อลอด!$G$18</definedName>
    <definedName name="โครงการ">#REF!</definedName>
    <definedName name="โครงสร้าง">'[65]7.งานคอนกรีต-หิน'!$F$26</definedName>
    <definedName name="ง">#REF!</definedName>
    <definedName name="งบ">#REF!</definedName>
    <definedName name="งบล">#REF!</definedName>
    <definedName name="งบลงทุน">#REF!</definedName>
    <definedName name="งปม.รวม">#REF!</definedName>
    <definedName name="งปม.รวมปรับปรุงระบบ">#REF!</definedName>
    <definedName name="งปม.รวมสชป.1">#REF!</definedName>
    <definedName name="งปม.รวมสชป.10">#REF!</definedName>
    <definedName name="งปม.รวมสชป.11">#REF!</definedName>
    <definedName name="งปม.รวมสชป.12">#REF!</definedName>
    <definedName name="งปม.รวมสชป.13">#REF!</definedName>
    <definedName name="งปม.รวมสชป.14">#REF!</definedName>
    <definedName name="งปม.รวมสชป.15">#REF!</definedName>
    <definedName name="งปม.รวมสชป.16">#REF!</definedName>
    <definedName name="งปม.รวมสชป.17">#REF!</definedName>
    <definedName name="งปม.รวมสชป.2">#REF!</definedName>
    <definedName name="งปม.รวมสชป.3">#REF!</definedName>
    <definedName name="งปม.รวมสชป.4">#REF!</definedName>
    <definedName name="งปม.รวมสชป.5">#REF!</definedName>
    <definedName name="งปม.รวมสชป.6">#REF!</definedName>
    <definedName name="งปม.รวมสชป.7">#REF!</definedName>
    <definedName name="งปม.รวมสชป.8">#REF!</definedName>
    <definedName name="งปม.รวมสชป.9">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">#REF!</definedName>
    <definedName name="งานปรับปรุงฝายวังตะเข้">#REF!</definedName>
    <definedName name="งานยกเลิก">#REF!</definedName>
    <definedName name="เงินงวด">#REF!</definedName>
    <definedName name="เงินงวดค่าจ้าง">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จ้างเหมา">#REF!</definedName>
    <definedName name="เงินงวดจ้างเหมาสชป.1">#REF!</definedName>
    <definedName name="เงินงวดจ้างเหมาสชป.10">#REF!</definedName>
    <definedName name="เงินงวดจ้างเหมาสชป.11">#REF!</definedName>
    <definedName name="เงินงวดจ้างเหมาสชป.12">#REF!</definedName>
    <definedName name="เงินงวดจ้างเหมาสชป.13">#REF!</definedName>
    <definedName name="เงินงวดจ้างเหมาสชป.14">#REF!</definedName>
    <definedName name="เงินงวดจ้างเหมาสชป.15">#REF!</definedName>
    <definedName name="เงินงวดจ้างเหมาสชป.16">#REF!</definedName>
    <definedName name="เงินงวดจ้างเหมาสชป.17">#REF!</definedName>
    <definedName name="เงินงวดจ้างเหมาสชป.2">#REF!</definedName>
    <definedName name="เงินงวดจ้างเหมาสชป.3">#REF!</definedName>
    <definedName name="เงินงวดจ้างเหมาสชป.4">#REF!</definedName>
    <definedName name="เงินงวดจ้างเหมาสชป.5">#REF!</definedName>
    <definedName name="เงินงวดจ้างเหมาสชป.6">#REF!</definedName>
    <definedName name="เงินงวดจ้างเหมาสชป.7">#REF!</definedName>
    <definedName name="เงินงวดจ้างเหมาสชป.8">#REF!</definedName>
    <definedName name="เงินงวดจ้างเหมาสชป.9">#REF!</definedName>
    <definedName name="เงินงวดทำเอง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#REF!</definedName>
    <definedName name="เงินงวดสชป.10">#REF!</definedName>
    <definedName name="เงินงวดสชป.11">#REF!</definedName>
    <definedName name="เงินงวดสชป.12">#REF!</definedName>
    <definedName name="เงินงวดสชป.13">#REF!</definedName>
    <definedName name="เงินงวดสชป.14">#REF!</definedName>
    <definedName name="เงินงวดสชป.15">#REF!</definedName>
    <definedName name="เงินงวดสชป.16">#REF!</definedName>
    <definedName name="เงินงวดสชป.17">#REF!</definedName>
    <definedName name="เงินงวดสชป.2">#REF!</definedName>
    <definedName name="เงินงวดสชป.3">#REF!</definedName>
    <definedName name="เงินงวดสชป.4">#REF!</definedName>
    <definedName name="เงินงวดสชป.5">#REF!</definedName>
    <definedName name="เงินงวดสชป.6">#REF!</definedName>
    <definedName name="เงินงวดสชป.7">#REF!</definedName>
    <definedName name="เงินงวดสชป.8">#REF!</definedName>
    <definedName name="เงินงวดสชป.9">#REF!</definedName>
    <definedName name="จ">#REF!</definedName>
    <definedName name="จจจจจ">#REF!</definedName>
    <definedName name="จังหวัด">#REF!</definedName>
    <definedName name="จัดสรรกันส่วนกลาง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#REF!</definedName>
    <definedName name="จัดสรรให้สชป.10">#REF!</definedName>
    <definedName name="จัดสรรให้สชป.11">#REF!</definedName>
    <definedName name="จัดสรรให้สชป.12">#REF!</definedName>
    <definedName name="จัดสรรให้สชป.13">#REF!</definedName>
    <definedName name="จัดสรรให้สชป.14">#REF!</definedName>
    <definedName name="จัดสรรให้สชป.15">#REF!</definedName>
    <definedName name="จัดสรรให้สชป.16">#REF!</definedName>
    <definedName name="จัดสรรให้สชป.17">#REF!</definedName>
    <definedName name="จัดสรรให้สชป.2">#REF!</definedName>
    <definedName name="จัดสรรให้สชป.3">#REF!</definedName>
    <definedName name="จัดสรรให้สชป.4">#REF!</definedName>
    <definedName name="จัดสรรให้สชป.5">#REF!</definedName>
    <definedName name="จัดสรรให้สชป.6">#REF!</definedName>
    <definedName name="จัดสรรให้สชป.7">#REF!</definedName>
    <definedName name="จัดสรรให้สชป.8">#REF!</definedName>
    <definedName name="จัดสรรให้สชป.9">#REF!</definedName>
    <definedName name="จัดสรรให้ส่วนกลาง">#REF!</definedName>
    <definedName name="จ้างเหมา">#REF!</definedName>
    <definedName name="จ้างเหมาพี่วินัย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>#REF!</definedName>
    <definedName name="ช">#REF!</definedName>
    <definedName name="ช1">[59]ท่อAC!$B$24</definedName>
    <definedName name="ช2">[59]ท่อAC!$G$24</definedName>
    <definedName name="ช3">[59]ท่อAC!$K$24</definedName>
    <definedName name="ชป.กาญ">#REF!</definedName>
    <definedName name="ชป.นครปฐม">#REF!</definedName>
    <definedName name="ช่อง">#REF!</definedName>
    <definedName name="ช่องระบายทราย">#REF!</definedName>
    <definedName name="ชื่อ_สกุล">#REF!</definedName>
    <definedName name="ชื่อโครงการ">'[59]1.ข้อมูลโครงการ'!$A$2</definedName>
    <definedName name="ชุดปรับปรุง">#REF!</definedName>
    <definedName name="ซ">#REF!</definedName>
    <definedName name="ฌ">#REF!</definedName>
    <definedName name="ญ">#REF!</definedName>
    <definedName name="ฎ">#REF!</definedName>
    <definedName name="ฏ">#REF!</definedName>
    <definedName name="ฐ">#REF!</definedName>
    <definedName name="ฒ">#REF!</definedName>
    <definedName name="ด">#REF!</definedName>
    <definedName name="ดด">#REF!</definedName>
    <definedName name="ดดเ">#REF!</definedName>
    <definedName name="ดดด">#REF!</definedName>
    <definedName name="ดนัย">'[66]C-SP'!#REF!</definedName>
    <definedName name="ดหก">#REF!</definedName>
    <definedName name="ดหกด">#REF!</definedName>
    <definedName name="ดาด">'[65]7.งานคอนกรีต-หิน'!$H$26</definedName>
    <definedName name="ดำพดำด">#REF!</definedName>
    <definedName name="ดินขุดคีย์">#REF!</definedName>
    <definedName name="ดินขุดแรงคน">#REF!</definedName>
    <definedName name="ดินถมแรงคน">#REF!</definedName>
    <definedName name="แด">#REF!</definedName>
    <definedName name="ต">#REF!</definedName>
    <definedName name="ต1">[59]ท่อAC!$B$25</definedName>
    <definedName name="ต2">[59]ท่อAC!$G$25</definedName>
    <definedName name="ต3">[59]ท่อAC!$K$25</definedName>
    <definedName name="ตัวย่อ">#REF!</definedName>
    <definedName name="ตารางเหล็ก">[14]วัสดุ!#REF!</definedName>
    <definedName name="ตำแหน่ง1">#REF!</definedName>
    <definedName name="ตำแหน่ง2">#REF!</definedName>
    <definedName name="ถ">#REF!</definedName>
    <definedName name="ถบ">#REF!</definedName>
    <definedName name="ท">[59]ท่อAC!$A$3</definedName>
    <definedName name="ทก้ะ">#REF!</definedName>
    <definedName name="ทคสล">[14]วัสดุ!#REF!</definedName>
    <definedName name="ทททท">#REF!</definedName>
    <definedName name="ททททททททททททท">#REF!</definedName>
    <definedName name="ทร">#REF!</definedName>
    <definedName name="ทร1">[63]ราคางานระบบแพรกซ้าย!#REF!</definedName>
    <definedName name="ทราย">#REF!</definedName>
    <definedName name="ทรายกรวดร">[14]วัสดุ!#REF!</definedName>
    <definedName name="ทรายถม">[64]นั้งร้านตอกเสาเข็ม!$K$12</definedName>
    <definedName name="ทรายรวมขน">[14]วัสดุ!#REF!</definedName>
    <definedName name="ทรายหยาบ">[67]ข้อมูล!$K$31</definedName>
    <definedName name="ทรายหินร">[14]วัสดุ!#REF!</definedName>
    <definedName name="ท่อ">#REF!</definedName>
    <definedName name="ท่อลอด">'[68]ผ1-ผ2 (2538)'!#REF!</definedName>
    <definedName name="ทะกห">#REF!</definedName>
    <definedName name="ท่ะห">#REF!</definedName>
    <definedName name="ทักห">#REF!</definedName>
    <definedName name="ทาง">#REF!</definedName>
    <definedName name="ทำเอง">#REF!</definedName>
    <definedName name="ที่ตั้ง">'[59]1.ข้อมูลโครงการ'!$A$3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นก">#REF!</definedName>
    <definedName name="นน">#REF!</definedName>
    <definedName name="นฝรรน">#REF!</definedName>
    <definedName name="นฝีนฝ">#REF!</definedName>
    <definedName name="นม">'[59]หิน-ทราย'!$H$6</definedName>
    <definedName name="นยนฃ">#REF!</definedName>
    <definedName name="นยำ">#REF!</definedName>
    <definedName name="นวีร">#REF!</definedName>
    <definedName name="น้อย">#REF!</definedName>
    <definedName name="นำ">#REF!</definedName>
    <definedName name="น้ำ">[14]วัสดุ!#REF!</definedName>
    <definedName name="ในใร">#REF!</definedName>
    <definedName name="บ">#REF!</definedName>
    <definedName name="บก">#REF!</definedName>
    <definedName name="บยยย">#REF!</definedName>
    <definedName name="บส">#REF!</definedName>
    <definedName name="บันทึก">#REF!</definedName>
    <definedName name="บันทึกข้อความ">'[69]ผ1-ผ2 (2538)'!#REF!</definedName>
    <definedName name="บาท">[59]ท่อAC!$L$6</definedName>
    <definedName name="บาน">[64]ดันท่อลอด!$G$29</definedName>
    <definedName name="เบิกจ่าย">#REF!</definedName>
    <definedName name="แบบก10ฝึกอบรม">[33]Invoice!#REF!</definedName>
    <definedName name="แบบประมาณ">#REF!</definedName>
    <definedName name="แบบฟอร์ม">#REF!</definedName>
    <definedName name="ปก">'[70]หน้า ปมก'!$K$848</definedName>
    <definedName name="ปก3">#REF!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">[61]ทำนบดิน!#REF!</definedName>
    <definedName name="ปมก.">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#REF!</definedName>
    <definedName name="ปมก.จ้างเหมาสชป.1">#REF!</definedName>
    <definedName name="ปมก.จ้างเหมาสชป.10">#REF!</definedName>
    <definedName name="ปมก.จ้างเหมาสชป.11">#REF!</definedName>
    <definedName name="ปมก.จ้างเหมาสชป.12">#REF!</definedName>
    <definedName name="ปมก.จ้างเหมาสชป.13">#REF!</definedName>
    <definedName name="ปมก.จ้างเหมาสชป.14">#REF!</definedName>
    <definedName name="ปมก.จ้างเหมาสชป.15">#REF!</definedName>
    <definedName name="ปมก.จ้างเหมาสชป.16">#REF!</definedName>
    <definedName name="ปมก.จ้างเหมาสชป.17">#REF!</definedName>
    <definedName name="ปมก.จ้างเหมาสชป.2">#REF!</definedName>
    <definedName name="ปมก.จ้างเหมาสชป.3">#REF!</definedName>
    <definedName name="ปมก.จ้างเหมาสชป.4">#REF!</definedName>
    <definedName name="ปมก.จ้างเหมาสชป.5">#REF!</definedName>
    <definedName name="ปมก.จ้างเหมาสชป.6">#REF!</definedName>
    <definedName name="ปมก.จ้างเหมาสชป.7">#REF!</definedName>
    <definedName name="ปมก.จ้างเหมาสชป.8">#REF!</definedName>
    <definedName name="ปมก.จ้างเหมาสชป.9">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#REF!</definedName>
    <definedName name="ปมก.ทั้งหมดสชป.1">#REF!</definedName>
    <definedName name="ปมก.ทั้งหมดสชป.10">#REF!</definedName>
    <definedName name="ปมก.ทั้งหมดสชป.11">#REF!</definedName>
    <definedName name="ปมก.ทั้งหมดสชป.12">#REF!</definedName>
    <definedName name="ปมก.ทั้งหมดสชป.13">#REF!</definedName>
    <definedName name="ปมก.ทั้งหมดสชป.14">#REF!</definedName>
    <definedName name="ปมก.ทั้งหมดสชป.15">#REF!</definedName>
    <definedName name="ปมก.ทั้งหมดสชป.16">#REF!</definedName>
    <definedName name="ปมก.ทั้งหมดสชป.17">#REF!</definedName>
    <definedName name="ปมก.ทั้งหมดสชป.2">#REF!</definedName>
    <definedName name="ปมก.ทั้งหมดสชป.3">#REF!</definedName>
    <definedName name="ปมก.ทั้งหมดสชป.4">#REF!</definedName>
    <definedName name="ปมก.ทั้งหมดสชป.5">#REF!</definedName>
    <definedName name="ปมก.ทั้งหมดสชป.6">#REF!</definedName>
    <definedName name="ปมก.ทั้งหมดสชป.7">#REF!</definedName>
    <definedName name="ปมก.ทั้งหมดสชป.8">#REF!</definedName>
    <definedName name="ปมก.ทั้งหมดสชป.9">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#REF!</definedName>
    <definedName name="ปมก.สชป.10">#REF!</definedName>
    <definedName name="ปมก.สชป.11">#REF!</definedName>
    <definedName name="ปมก.สชป.12">#REF!</definedName>
    <definedName name="ปมก.สชป.13">#REF!</definedName>
    <definedName name="ปมก.สชป.14">#REF!</definedName>
    <definedName name="ปมก.สชป.15">#REF!</definedName>
    <definedName name="ปมก.สชป.16">#REF!</definedName>
    <definedName name="ปมก.สชป.17">#REF!</definedName>
    <definedName name="ปมก.สชป.2">#REF!</definedName>
    <definedName name="ปมก.สชป.3">#REF!</definedName>
    <definedName name="ปมก.สชป.4">#REF!</definedName>
    <definedName name="ปมก.สชป.5">#REF!</definedName>
    <definedName name="ปมก.สชป.6">#REF!</definedName>
    <definedName name="ปมก.สชป.7">#REF!</definedName>
    <definedName name="ปมก.สชป.8">#REF!</definedName>
    <definedName name="ปมก.สชป.9">#REF!</definedName>
    <definedName name="ปมก.สชป.ส่วนกลาง">#REF!</definedName>
    <definedName name="ปมก.หนองตาดั้ง.xls">#REF!</definedName>
    <definedName name="ประมาณ">'[61]C-SP'!#REF!</definedName>
    <definedName name="ประมาณการ">'[61]C-SP'!#REF!</definedName>
    <definedName name="ประมาณการ1">#REF!</definedName>
    <definedName name="ปริมาตรคีย์">#REF!</definedName>
    <definedName name="ปูน">#REF!</definedName>
    <definedName name="ปูนชิเมนต์">[67]ข้อมูล!$K$32</definedName>
    <definedName name="ปูนรวมขน">[14]วัสดุ!#REF!</definedName>
    <definedName name="เปรียบเขื่อน">'[71]คอนกรีต SW'!#REF!</definedName>
    <definedName name="เป้ารายหน่วย">[33]Invoice!#REF!</definedName>
    <definedName name="ผง.16">#REF!</definedName>
    <definedName name="ผลผล">'[1]ผ1-ผ2 (2538)'!#REF!</definedName>
    <definedName name="ผลผลิตสุขภาพสัตว์">#REF!</definedName>
    <definedName name="ผู้คำนวณ">#REF!</definedName>
    <definedName name="ผู้ตรวจสอบ">#REF!</definedName>
    <definedName name="แผน">#REF!</definedName>
    <definedName name="แผนงาน">#REF!</definedName>
    <definedName name="แผนงาน4">#REF!</definedName>
    <definedName name="แผนทั้งหมด">#REF!</definedName>
    <definedName name="แผนทั้งหมดสชป.1">#REF!</definedName>
    <definedName name="แผนทั้งหมดสชป.10">#REF!</definedName>
    <definedName name="แผนทั้งหมดสชป.11">#REF!</definedName>
    <definedName name="แผนทั้งหมดสชป.12">#REF!</definedName>
    <definedName name="แผนทั้งหมดสชป.13">#REF!</definedName>
    <definedName name="แผนทั้งหมดสชป.14">#REF!</definedName>
    <definedName name="แผนทั้งหมดสชป.15">#REF!</definedName>
    <definedName name="แผนทั้งหมดสชป.16">#REF!</definedName>
    <definedName name="แผนทั้งหมดสชป.17">#REF!</definedName>
    <definedName name="แผนทั้งหมดสชป.2">#REF!</definedName>
    <definedName name="แผนทั้งหมดสชป.3">#REF!</definedName>
    <definedName name="แผนทั้งหมดสชป.4">#REF!</definedName>
    <definedName name="แผนทั้งหมดสชป.5">#REF!</definedName>
    <definedName name="แผนทั้งหมดสชป.6">#REF!</definedName>
    <definedName name="แผนทั้งหมดสชป.7">#REF!</definedName>
    <definedName name="แผนทั้งหมดสชป.8">#REF!</definedName>
    <definedName name="แผนทั้งหมดสชป.9">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แผ่นยางB">'[64]1.ข้อมูลโครงการ'!$G$65</definedName>
    <definedName name="แผ่นยืดหยุ่น">'[64]1.ข้อมูลโครงการ'!$G$67</definedName>
    <definedName name="ฝนน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เฝ้าระวัง2">#REF!</definedName>
    <definedName name="พ.เหล็ก">'[64]1.ข้อมูลโครงการ'!$G$59</definedName>
    <definedName name="พ34">#REF!</definedName>
    <definedName name="พพ">#REF!</definedName>
    <definedName name="พพพพ">#REF!</definedName>
    <definedName name="พรบ.">#REF!</definedName>
    <definedName name="พรบ.สชป.1">#REF!</definedName>
    <definedName name="พรบ.สชป.10">#REF!</definedName>
    <definedName name="พรบ.สชป.11">#REF!</definedName>
    <definedName name="พรบ.สชป.12">#REF!</definedName>
    <definedName name="พรบ.สชป.13">#REF!</definedName>
    <definedName name="พรบ.สชป.14">#REF!</definedName>
    <definedName name="พรบ.สชป.15">#REF!</definedName>
    <definedName name="พรบ.สชป.16">#REF!</definedName>
    <definedName name="พรบ.สชป.17">#REF!</definedName>
    <definedName name="พรบ.สชป.2">#REF!</definedName>
    <definedName name="พรบ.สชป.3">#REF!</definedName>
    <definedName name="พรบ.สชป.4">#REF!</definedName>
    <definedName name="พรบ.สชป.5">#REF!</definedName>
    <definedName name="พรบ.สชป.6">#REF!</definedName>
    <definedName name="พรบ.สชป.7">#REF!</definedName>
    <definedName name="พรบ.สชป.8">#REF!</definedName>
    <definedName name="พรบ.สชป.9">#REF!</definedName>
    <definedName name="พ้ะ">#REF!</definedName>
    <definedName name="พา">#REF!</definedName>
    <definedName name="พำ">#REF!</definedName>
    <definedName name="พำด">#REF!</definedName>
    <definedName name="พำพำไ">#REF!</definedName>
    <definedName name="พื้นตอม่อ">#REF!</definedName>
    <definedName name="พื้นสะพาน">#REF!</definedName>
    <definedName name="เพ">'[43]หน้า ปมก'!$K$846</definedName>
    <definedName name="เพเก">#REF!</definedName>
    <definedName name="เพิห">#REF!</definedName>
    <definedName name="ฟ">[44]แบบก.12!#REF!</definedName>
    <definedName name="ฟกหก">#REF!</definedName>
    <definedName name="ฟดกหด">#REF!</definedName>
    <definedName name="ภาษี">'[59]1.ข้อมูลโครงการ'!$G$40</definedName>
    <definedName name="ภูมิอากาศ">[60]ข้อมูลขนส่ง!$B$2</definedName>
    <definedName name="ม.3">#REF!</definedName>
    <definedName name="มบ">#REF!</definedName>
    <definedName name="มบ1">[63]ราคางานระบบแพรกซ้าย!#REF!</definedName>
    <definedName name="ม้ม่ามา">#REF!</definedName>
    <definedName name="มมิ">#REF!</definedName>
    <definedName name="มเมเ">#REF!</definedName>
    <definedName name="มาโคร72">[19]!มาโคร72</definedName>
    <definedName name="ไม้">[14]วัสดุ!#REF!</definedName>
    <definedName name="ไม้แบบ">[67]ข้อมูล!$K$35</definedName>
    <definedName name="ไม้แบบ1">[64]นั้งร้านตอกเสาเข็ม!$K$23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#REF!</definedName>
    <definedName name="ยกเลิกสชป.14">#REF!</definedName>
    <definedName name="ยกเลิกสชป.15">#REF!</definedName>
    <definedName name="ยกเลิกสชป.16">#REF!</definedName>
    <definedName name="ยกเลิกสชป.17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ท2544">#REF!</definedName>
    <definedName name="ยบ">#REF!</definedName>
    <definedName name="ยย">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เยยยยยยยยยยยยยยยยยยย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[10]ทำนบดิน!#REF!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นก.">#REF!</definedName>
    <definedName name="รนส.1">#REF!</definedName>
    <definedName name="รนสง2">#REF!</definedName>
    <definedName name="รวม">#REF!</definedName>
    <definedName name="รวมดำเนินการเอง">#REF!</definedName>
    <definedName name="รสม">#REF!</definedName>
    <definedName name="รสสี">#REF!</definedName>
    <definedName name="รหัส">#REF!</definedName>
    <definedName name="รหัสงบประมาณ">#REF!</definedName>
    <definedName name="รหัสจังหวัด">#REF!</definedName>
    <definedName name="รหัสลุ่มน้ำ">#REF!</definedName>
    <definedName name="รอความต้องการ">#REF!</definedName>
    <definedName name="รอความต้องการงปม.">#REF!</definedName>
    <definedName name="รอความต้องการงปม.สชป.1">#REF!</definedName>
    <definedName name="รอความต้องการงปม.สชป.10">#REF!</definedName>
    <definedName name="รอความต้องการงปม.สชป.11">#REF!</definedName>
    <definedName name="รอความต้องการงปม.สชป.12">#REF!</definedName>
    <definedName name="รอความต้องการงปม.สชป.13">#REF!</definedName>
    <definedName name="รอความต้องการงปม.สชป.14">#REF!</definedName>
    <definedName name="รอความต้องการงปม.สชป.15">#REF!</definedName>
    <definedName name="รอความต้องการงปม.สชป.16">#REF!</definedName>
    <definedName name="รอความต้องการงปม.สชป.17">#REF!</definedName>
    <definedName name="รอความต้องการงปม.สชป.2">#REF!</definedName>
    <definedName name="รอความต้องการงปม.สชป.3">#REF!</definedName>
    <definedName name="รอความต้องการงปม.สชป.4">#REF!</definedName>
    <definedName name="รอความต้องการงปม.สชป.5">#REF!</definedName>
    <definedName name="รอความต้องการงปม.สชป.6">#REF!</definedName>
    <definedName name="รอความต้องการงปม.สชป.7">#REF!</definedName>
    <definedName name="รอความต้องการงปม.สชป.8">#REF!</definedName>
    <definedName name="รอความต้องการงปม.สชป.9">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#REF!</definedName>
    <definedName name="รองวดสชป.10">#REF!</definedName>
    <definedName name="รองวดสชป.11">#REF!</definedName>
    <definedName name="รองวดสชป.12">#REF!</definedName>
    <definedName name="รองวดสชป.13">#REF!</definedName>
    <definedName name="รองวดสชป.14">#REF!</definedName>
    <definedName name="รองวดสชป.15">#REF!</definedName>
    <definedName name="รองวดสชป.16">#REF!</definedName>
    <definedName name="รองวดสชป.17">#REF!</definedName>
    <definedName name="รองวดสชป.2">#REF!</definedName>
    <definedName name="รองวดสชป.3">#REF!</definedName>
    <definedName name="รองวดสชป.4">#REF!</definedName>
    <definedName name="รองวดสชป.5">#REF!</definedName>
    <definedName name="รองวดสชป.6">#REF!</definedName>
    <definedName name="รองวดสชป.7">#REF!</definedName>
    <definedName name="รองวดสชป.8">#REF!</definedName>
    <definedName name="รองวดสชป.9">#REF!</definedName>
    <definedName name="รอตรวจสอบ">#REF!</definedName>
    <definedName name="รอตรวจสอบสชป.1">#REF!</definedName>
    <definedName name="รอตรวจสอบสชป.10">#REF!</definedName>
    <definedName name="รอตรวจสอบสชป.11">#REF!</definedName>
    <definedName name="รอตรวจสอบสชป.12">#REF!</definedName>
    <definedName name="รอตรวจสอบสชป.13">#REF!</definedName>
    <definedName name="รอตรวจสอบสชป.14">#REF!</definedName>
    <definedName name="รอตรวจสอบสชป.15">#REF!</definedName>
    <definedName name="รอตรวจสอบสชป.16">#REF!</definedName>
    <definedName name="รอตรวจสอบสชป.17">#REF!</definedName>
    <definedName name="รอตรวจสอบสชป.2">#REF!</definedName>
    <definedName name="รอตรวจสอบสชป.3">#REF!</definedName>
    <definedName name="รอตรวจสอบสชป.4">#REF!</definedName>
    <definedName name="รอตรวจสอบสชป.5">#REF!</definedName>
    <definedName name="รอตรวจสอบสชป.6">#REF!</definedName>
    <definedName name="รอตรวจสอบสชป.7">#REF!</definedName>
    <definedName name="รอตรวจสอบสชป.8">#REF!</definedName>
    <definedName name="รอตรวจสอบสชป.9">#REF!</definedName>
    <definedName name="ระดับดินเดิม">#REF!</definedName>
    <definedName name="ระยะ">#REF!</definedName>
    <definedName name="รัตตานี">#REF!</definedName>
    <definedName name="ราคาคอนกรีต">'[72]ทำนบดิน 4'!#REF!</definedName>
    <definedName name="ราคาท่อจากแหล่ง">'[73]คอนกรีต SW'!#REF!</definedName>
    <definedName name="ราคาวัสดุ">'[74]ทำนบดิน 4'!#REF!</definedName>
    <definedName name="ราคาวัสดุ1">'[73]คอนกรีต SW'!#REF!</definedName>
    <definedName name="ราคาหินคลุก">'[64]1.ข้อมูลโครงการ'!$G$48</definedName>
    <definedName name="รายการความต้องการ">#REF!</definedName>
    <definedName name="รายการความต้องการงปม.">#REF!</definedName>
    <definedName name="รายการความต้องการงปม.สชป.1">#REF!</definedName>
    <definedName name="รายการความต้องการงปม.สชป.10">#REF!</definedName>
    <definedName name="รายการความต้องการงปม.สชป.11">#REF!</definedName>
    <definedName name="รายการความต้องการงปม.สชป.12">#REF!</definedName>
    <definedName name="รายการความต้องการงปม.สชป.13">#REF!</definedName>
    <definedName name="รายการความต้องการงปม.สชป.14">#REF!</definedName>
    <definedName name="รายการความต้องการงปม.สชป.15">#REF!</definedName>
    <definedName name="รายการความต้องการงปม.สชป.16">#REF!</definedName>
    <definedName name="รายการความต้องการงปม.สชป.17">#REF!</definedName>
    <definedName name="รายการความต้องการงปม.สชป.2">#REF!</definedName>
    <definedName name="รายการความต้องการงปม.สชป.3">#REF!</definedName>
    <definedName name="รายการความต้องการงปม.สชป.4">#REF!</definedName>
    <definedName name="รายการความต้องการงปม.สชป.5">#REF!</definedName>
    <definedName name="รายการความต้องการงปม.สชป.6">#REF!</definedName>
    <definedName name="รายการความต้องการงปม.สชป.7">#REF!</definedName>
    <definedName name="รายการความต้องการงปม.สชป.8">#REF!</definedName>
    <definedName name="รายการความต้องการงปม.สชป.9">#REF!</definedName>
    <definedName name="รายการค้างปมก.">#REF!</definedName>
    <definedName name="รายการค้างปมก.สชป.1">#REF!</definedName>
    <definedName name="รายการค้างปมก.สชป.10">#REF!</definedName>
    <definedName name="รายการค้างปมก.สชป.11">#REF!</definedName>
    <definedName name="รายการค้างปมก.สชป.12">#REF!</definedName>
    <definedName name="รายการค้างปมก.สชป.13">#REF!</definedName>
    <definedName name="รายการค้างปมก.สชป.14">#REF!</definedName>
    <definedName name="รายการค้างปมก.สชป.15">#REF!</definedName>
    <definedName name="รายการค้างปมก.สชป.16">#REF!</definedName>
    <definedName name="รายการค้างปมก.สชป.17">#REF!</definedName>
    <definedName name="รายการค้างปมก.สชป.2">#REF!</definedName>
    <definedName name="รายการค้างปมก.สชป.3">#REF!</definedName>
    <definedName name="รายการค้างปมก.สชป.4">#REF!</definedName>
    <definedName name="รายการค้างปมก.สชป.5">#REF!</definedName>
    <definedName name="รายการค้างปมก.สชป.6">#REF!</definedName>
    <definedName name="รายการค้างปมก.สชป.7">#REF!</definedName>
    <definedName name="รายการค้างปมก.สชป.8">#REF!</definedName>
    <definedName name="รายการค้างปมก.สชป.9">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เงินงวด">#REF!</definedName>
    <definedName name="รายการเงินงวดสชป.1">#REF!</definedName>
    <definedName name="รายการเงินงวดสชป.10">#REF!</definedName>
    <definedName name="รายการเงินงวดสชป.11">#REF!</definedName>
    <definedName name="รายการเงินงวดสชป.12">#REF!</definedName>
    <definedName name="รายการเงินงวดสชป.13">#REF!</definedName>
    <definedName name="รายการเงินงวดสชป.14">#REF!</definedName>
    <definedName name="รายการเงินงวดสชป.15">#REF!</definedName>
    <definedName name="รายการเงินงวดสชป.16">#REF!</definedName>
    <definedName name="รายการเงินงวดสชป.17">#REF!</definedName>
    <definedName name="รายการเงินงวดสชป.2">#REF!</definedName>
    <definedName name="รายการเงินงวดสชป.3">#REF!</definedName>
    <definedName name="รายการเงินงวดสชป.4">#REF!</definedName>
    <definedName name="รายการเงินงวดสชป.5">#REF!</definedName>
    <definedName name="รายการเงินงวดสชป.6">#REF!</definedName>
    <definedName name="รายการเงินงวดสชป.7">#REF!</definedName>
    <definedName name="รายการเงินงวดสชป.8">#REF!</definedName>
    <definedName name="รายการเงินงวดสชป.9">#REF!</definedName>
    <definedName name="รายการปมก.">#REF!</definedName>
    <definedName name="รายการปมก.ทั้งหมด">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#REF!</definedName>
    <definedName name="รายการปมก.สชป.10">#REF!</definedName>
    <definedName name="รายการปมก.สชป.11">#REF!</definedName>
    <definedName name="รายการปมก.สชป.12">#REF!</definedName>
    <definedName name="รายการปมก.สชป.13">#REF!</definedName>
    <definedName name="รายการปมก.สชป.14">#REF!</definedName>
    <definedName name="รายการปมก.สชป.15">#REF!</definedName>
    <definedName name="รายการปมก.สชป.16">#REF!</definedName>
    <definedName name="รายการปมก.สชป.17">#REF!</definedName>
    <definedName name="รายการปมก.สชป.2">#REF!</definedName>
    <definedName name="รายการปมก.สชป.3">#REF!</definedName>
    <definedName name="รายการปมก.สชป.4">#REF!</definedName>
    <definedName name="รายการปมก.สชป.5">#REF!</definedName>
    <definedName name="รายการปมก.สชป.6">#REF!</definedName>
    <definedName name="รายการปมก.สชป.7">#REF!</definedName>
    <definedName name="รายการปมก.สชป.8">#REF!</definedName>
    <definedName name="รายการปมก.สชป.9">#REF!</definedName>
    <definedName name="รายการปมก.ส่วนกลาง">#REF!</definedName>
    <definedName name="รายการแผนทั้งหมด">#REF!</definedName>
    <definedName name="รายการแผนทั้งหมดสชป.1">#REF!</definedName>
    <definedName name="รายการแผนทั้งหมดสชป.10">#REF!</definedName>
    <definedName name="รายการแผนทั้งหมดสชป.11">#REF!</definedName>
    <definedName name="รายการแผนทั้งหมดสชป.12">#REF!</definedName>
    <definedName name="รายการแผนทั้งหมดสชป.13">#REF!</definedName>
    <definedName name="รายการแผนทั้งหมดสชป.14">#REF!</definedName>
    <definedName name="รายการแผนทั้งหมดสชป.15">#REF!</definedName>
    <definedName name="รายการแผนทั้งหมดสชป.16">#REF!</definedName>
    <definedName name="รายการแผนทั้งหมดสชป.17">#REF!</definedName>
    <definedName name="รายการแผนทั้งหมดสชป.2">#REF!</definedName>
    <definedName name="รายการแผนทั้งหมดสชป.3">#REF!</definedName>
    <definedName name="รายการแผนทั้งหมดสชป.4">#REF!</definedName>
    <definedName name="รายการแผนทั้งหมดสชป.5">#REF!</definedName>
    <definedName name="รายการแผนทั้งหมดสชป.6">#REF!</definedName>
    <definedName name="รายการแผนทั้งหมดสชป.7">#REF!</definedName>
    <definedName name="รายการแผนทั้งหมดสชป.8">#REF!</definedName>
    <definedName name="รายการแผนทั้งหมดสชป.9">#REF!</definedName>
    <definedName name="รายการยกเลิก">#REF!</definedName>
    <definedName name="รายการยกเลิกสชป.1">#REF!</definedName>
    <definedName name="รายการยกเลิกสชป.10">#REF!</definedName>
    <definedName name="รายการยกเลิกสชป.11">#REF!</definedName>
    <definedName name="รายการยกเลิกสชป.12">#REF!</definedName>
    <definedName name="รายการยกเลิกสชป.13">#REF!</definedName>
    <definedName name="รายการยกเลิกสชป.14">#REF!</definedName>
    <definedName name="รายการยกเลิกสชป.15">#REF!</definedName>
    <definedName name="รายการยกเลิกสชป.16">#REF!</definedName>
    <definedName name="รายการยกเลิกสชป.17">#REF!</definedName>
    <definedName name="รายการยกเลิกสชป.2">#REF!</definedName>
    <definedName name="รายการยกเลิกสชป.3">#REF!</definedName>
    <definedName name="รายการยกเลิกสชป.4">#REF!</definedName>
    <definedName name="รายการยกเลิกสชป.5">#REF!</definedName>
    <definedName name="รายการยกเลิกสชป.6">#REF!</definedName>
    <definedName name="รายการยกเลิกสชป.7">#REF!</definedName>
    <definedName name="รายการยกเลิกสชป.8">#REF!</definedName>
    <definedName name="รายการยกเลิกสชป.9">#REF!</definedName>
    <definedName name="รายการรอความต้องการงปม.">#REF!</definedName>
    <definedName name="รายการรอความต้องการงปม.สชป.1">#REF!</definedName>
    <definedName name="รายการรอความต้องการงปม.สชป.10">#REF!</definedName>
    <definedName name="รายการรอความต้องการงปม.สชป.11">#REF!</definedName>
    <definedName name="รายการรอความต้องการงปม.สชป.12">#REF!</definedName>
    <definedName name="รายการรอความต้องการงปม.สชป.13">#REF!</definedName>
    <definedName name="รายการรอความต้องการงปม.สชป.14">#REF!</definedName>
    <definedName name="รายการรอความต้องการงปม.สชป.15">#REF!</definedName>
    <definedName name="รายการรอความต้องการงปม.สชป.16">#REF!</definedName>
    <definedName name="รายการรอความต้องการงปม.สชป.17">#REF!</definedName>
    <definedName name="รายการรอความต้องการงปม.สชป.2">#REF!</definedName>
    <definedName name="รายการรอความต้องการงปม.สชป.3">#REF!</definedName>
    <definedName name="รายการรอความต้องการงปม.สชป.4">#REF!</definedName>
    <definedName name="รายการรอความต้องการงปม.สชป.5">#REF!</definedName>
    <definedName name="รายการรอความต้องการงปม.สชป.6">#REF!</definedName>
    <definedName name="รายการรอความต้องการงปม.สชป.7">#REF!</definedName>
    <definedName name="รายการรอความต้องการงปม.สชป.8">#REF!</definedName>
    <definedName name="รายการรอความต้องการงปม.สชป.9">#REF!</definedName>
    <definedName name="รายการรองวด">#REF!</definedName>
    <definedName name="รายการรองวดสชป.1">#REF!</definedName>
    <definedName name="รายการรองวดสชป.10">#REF!</definedName>
    <definedName name="รายการรองวดสชป.11">#REF!</definedName>
    <definedName name="รายการรองวดสชป.12">#REF!</definedName>
    <definedName name="รายการรองวดสชป.13">#REF!</definedName>
    <definedName name="รายการรองวดสชป.14">#REF!</definedName>
    <definedName name="รายการรองวดสชป.15">#REF!</definedName>
    <definedName name="รายการรองวดสชป.16">#REF!</definedName>
    <definedName name="รายการรองวดสชป.17">#REF!</definedName>
    <definedName name="รายการรองวดสชป.2">#REF!</definedName>
    <definedName name="รายการรองวดสชป.3">#REF!</definedName>
    <definedName name="รายการรองวดสชป.4">#REF!</definedName>
    <definedName name="รายการรองวดสชป.5">#REF!</definedName>
    <definedName name="รายการรองวดสชป.6">#REF!</definedName>
    <definedName name="รายการรองวดสชป.7">#REF!</definedName>
    <definedName name="รายการรองวดสชป.8">#REF!</definedName>
    <definedName name="รายการรองวดสชป.9">#REF!</definedName>
    <definedName name="รายการรอตรวจสอบ">#REF!</definedName>
    <definedName name="รายการรอตรวจสอบสชป.1">#REF!</definedName>
    <definedName name="รายการรอตรวจสอบสชป.10">#REF!</definedName>
    <definedName name="รายการรอตรวจสอบสชป.11">#REF!</definedName>
    <definedName name="รายการรอตรวจสอบสชป.12">#REF!</definedName>
    <definedName name="รายการรอตรวจสอบสชป.13">#REF!</definedName>
    <definedName name="รายการรอตรวจสอบสชป.14">#REF!</definedName>
    <definedName name="รายการรอตรวจสอบสชป.15">#REF!</definedName>
    <definedName name="รายการรอตรวจสอบสชป.16">#REF!</definedName>
    <definedName name="รายการรอตรวจสอบสชป.17">#REF!</definedName>
    <definedName name="รายการรอตรวจสอบสชป.2">#REF!</definedName>
    <definedName name="รายการรอตรวจสอบสชป.3">#REF!</definedName>
    <definedName name="รายการรอตรวจสอบสชป.4">#REF!</definedName>
    <definedName name="รายการรอตรวจสอบสชป.5">#REF!</definedName>
    <definedName name="รายการรอตรวจสอบสชป.6">#REF!</definedName>
    <definedName name="รายการรอตรวจสอบสชป.7">#REF!</definedName>
    <definedName name="รายการรอตรวจสอบสชป.8">#REF!</definedName>
    <definedName name="รายการรอตรวจสอบสชป.9">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ชื่อจังหวัด">[75]Province!$B$3</definedName>
    <definedName name="รายละเอียดการ">'[76]คอนกรีต SW'!#REF!</definedName>
    <definedName name="รายละเอียดงบประมาณ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1">#REF!</definedName>
    <definedName name="ล2">#REF!</definedName>
    <definedName name="ล3">#REF!</definedName>
    <definedName name="ล4">#REF!</definedName>
    <definedName name="ลบ">#REF!</definedName>
    <definedName name="ลบง">#REF!</definedName>
    <definedName name="ลบย">#REF!</definedName>
    <definedName name="ล้วน">'[65]7.งานคอนกรีต-หิน'!$D$26</definedName>
    <definedName name="ลำดับเลขงบประมาณ">#REF!</definedName>
    <definedName name="ลุ่มน้ำ">#REF!</definedName>
    <definedName name="เลขปมก.งบประมาณ">#REF!</definedName>
    <definedName name="เลขประมาณการ">#REF!</definedName>
    <definedName name="วงเงินงบประมาณ">#REF!</definedName>
    <definedName name="วัสดุ">#REF!</definedName>
    <definedName name="วัสดุช่วยงาน">#REF!</definedName>
    <definedName name="วึววต">#REF!</definedName>
    <definedName name="ศ">#REF!</definedName>
    <definedName name="ศก">#REF!</definedName>
    <definedName name="ศก1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งป.ส่งให้">[33]Invoice!#REF!</definedName>
    <definedName name="สชป.">#REF!</definedName>
    <definedName name="สชป.ลุ่มน้ำ">#REF!</definedName>
    <definedName name="สชป10">#REF!</definedName>
    <definedName name="สตส">[33]Invoice!#REF!</definedName>
    <definedName name="สรำน">#REF!</definedName>
    <definedName name="สรุป">#REF!</definedName>
    <definedName name="สรุปประมาณการ">'[77]คอนกรีต SW'!#REF!</definedName>
    <definedName name="สเรพ">#REF!</definedName>
    <definedName name="สส">#REF!</definedName>
    <definedName name="สสน">#REF!</definedName>
    <definedName name="สสว">#REF!</definedName>
    <definedName name="สสส" hidden="1">[3]CODN9!$D$6:$D$20</definedName>
    <definedName name="สใส">#REF!</definedName>
    <definedName name="สารำรากา">#REF!</definedName>
    <definedName name="สาส">#REF!</definedName>
    <definedName name="สำเนาบันทึกข้อความ">'[69]ผ1-ผ2 (2538)'!#REF!</definedName>
    <definedName name="เส้น45">[78]นั้งร้านตอกเสาเข็ม!#REF!</definedName>
    <definedName name="เส้น478">[79]ชป325!#REF!</definedName>
    <definedName name="เสนอขอความต้องการงปม.">#REF!</definedName>
    <definedName name="เสนอความต้องการ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>#REF!</definedName>
    <definedName name="หก">#REF!</definedName>
    <definedName name="หก1">[63]ราคางานระบบแพรกซ้าย!#REF!</definedName>
    <definedName name="หกดห">#REF!</definedName>
    <definedName name="หค">#REF!</definedName>
    <definedName name="หค1">[63]ราคางานระบบแพรกซ้าย!#REF!</definedName>
    <definedName name="หญ้า">#REF!</definedName>
    <definedName name="หท">#REF!</definedName>
    <definedName name="หท1">[63]ราคางานระบบแพรกซ้าย!#REF!</definedName>
    <definedName name="หน่วยงาน">#REF!</definedName>
    <definedName name="หน้าปมก">#REF!</definedName>
    <definedName name="หน้าปมก.2">'[80]คอนกรีต SW'!#REF!</definedName>
    <definedName name="หนุ่ม">#REF!</definedName>
    <definedName name="หนุ่ม1">#REF!</definedName>
    <definedName name="หย">#REF!</definedName>
    <definedName name="หย1">[63]ราคางานระบบแพรกซ้าย!#REF!</definedName>
    <definedName name="หยาบ">'[65]7.งานคอนกรีต-หิน'!$J$26</definedName>
    <definedName name="หร">#REF!</definedName>
    <definedName name="หร1">[63]ราคางานระบบแพรกซ้าย!#REF!</definedName>
    <definedName name="หลังสะพาน">#REF!</definedName>
    <definedName name="หัหหะ">#REF!</definedName>
    <definedName name="หินก่อ">'[65]7.งานคอนกรีต-หิน'!$P$26</definedName>
    <definedName name="หินคลุก">[67]ข้อมูล!$K$36</definedName>
    <definedName name="หินคลุกขน">[14]วัสดุ!#REF!</definedName>
    <definedName name="หินญ">#REF!</definedName>
    <definedName name="หินญรวมขน">[14]วัสดุ!#REF!</definedName>
    <definedName name="หินทิ้ง">'[65]7.งานคอนกรีต-หิน'!$R$26</definedName>
    <definedName name="หินย">#REF!</definedName>
    <definedName name="หินรวมขน">[14]วัสดุ!#REF!</definedName>
    <definedName name="หินรอง">[14]วัสดุ!#REF!</definedName>
    <definedName name="หินเรียง">'[65]7.งานคอนกรีต-หิน'!$L$26</definedName>
    <definedName name="หินเรียงยาแนว">'[65]7.งานคอนกรีต-หิน'!$N$26</definedName>
    <definedName name="เห้1ห">#REF!</definedName>
    <definedName name="เหพ้ะ">#REF!</definedName>
    <definedName name="เหล็ก">#REF!</definedName>
    <definedName name="เหล็ก1">#REF!</definedName>
    <definedName name="เหล็กฉาก">'[7]82824'!#REF!</definedName>
    <definedName name="เหล็กเส้น">[67]ข้อมูล!$K$33</definedName>
    <definedName name="ใหม่">#REF!</definedName>
    <definedName name="อ1167">[81]S1!#REF!</definedName>
    <definedName name="อ492">[81]S1!#REF!</definedName>
    <definedName name="อนุมัติแผน">#REF!</definedName>
    <definedName name="อนุมัติแผนสชป.1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>#REF!</definedName>
    <definedName name="อออ">[14]วัสดุ!#REF!</definedName>
    <definedName name="อะไรวะ">#REF!</definedName>
    <definedName name="อัตราทำเอง">#REF!</definedName>
    <definedName name="อาคาร">#REF!</definedName>
    <definedName name="อำเภอ">#REF!</definedName>
    <definedName name="อิกด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  <definedName name="ๆๆๆๆๆ">#REF!</definedName>
  </definedNames>
  <calcPr calcId="191029"/>
</workbook>
</file>

<file path=xl/calcChain.xml><?xml version="1.0" encoding="utf-8"?>
<calcChain xmlns="http://schemas.openxmlformats.org/spreadsheetml/2006/main">
  <c r="C20" i="20" l="1"/>
  <c r="X522" i="1"/>
  <c r="C15" i="20"/>
  <c r="C38" i="20"/>
  <c r="C27" i="20"/>
  <c r="C19" i="20"/>
  <c r="C18" i="20"/>
  <c r="C17" i="20"/>
  <c r="C16" i="20"/>
  <c r="C14" i="20"/>
  <c r="C13" i="20"/>
  <c r="C12" i="20"/>
  <c r="C11" i="20"/>
  <c r="C10" i="20"/>
  <c r="C9" i="20"/>
  <c r="C37" i="20"/>
  <c r="C36" i="20"/>
  <c r="C35" i="20"/>
  <c r="C34" i="20"/>
  <c r="C33" i="20"/>
  <c r="C32" i="20"/>
  <c r="C31" i="20"/>
  <c r="C30" i="20"/>
  <c r="C29" i="20"/>
  <c r="C28" i="20"/>
  <c r="C26" i="20"/>
  <c r="C25" i="20"/>
  <c r="C24" i="20"/>
  <c r="C23" i="20"/>
  <c r="C22" i="20"/>
  <c r="C21" i="20"/>
  <c r="C8" i="20"/>
  <c r="C7" i="20"/>
  <c r="C6" i="20"/>
  <c r="C5" i="20"/>
  <c r="C4" i="20"/>
  <c r="B39" i="20"/>
  <c r="C39" i="20" l="1"/>
  <c r="C522" i="1" l="1"/>
  <c r="Y176" i="15" l="1"/>
</calcChain>
</file>

<file path=xl/sharedStrings.xml><?xml version="1.0" encoding="utf-8"?>
<sst xmlns="http://schemas.openxmlformats.org/spreadsheetml/2006/main" count="9731" uniqueCount="1048">
  <si>
    <t>(พ.ศ.)</t>
  </si>
  <si>
    <t>อำเภอ</t>
  </si>
  <si>
    <t>ตำบล</t>
  </si>
  <si>
    <t>หมู่บ้าน</t>
  </si>
  <si>
    <t>ที่ตั้ง</t>
  </si>
  <si>
    <t>การดำเนินการโครงการ</t>
  </si>
  <si>
    <t>สถานที่ดำเนินการ</t>
  </si>
  <si>
    <t>ลำดับ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</si>
  <si>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</si>
  <si>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</si>
  <si>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</si>
  <si>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</si>
  <si>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</si>
  <si>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</si>
  <si>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</si>
  <si>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</si>
  <si>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</si>
  <si>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</si>
  <si>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</si>
  <si>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</si>
  <si>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</si>
  <si>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</si>
  <si>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</si>
  <si>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</si>
  <si>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น้ำหมัน</t>
  </si>
  <si>
    <t>แม่น้ำน่านตอนบน</t>
  </si>
  <si>
    <t>น้ำสมุน</t>
  </si>
  <si>
    <t>น้ำปาด</t>
  </si>
  <si>
    <t>คลองตรอน</t>
  </si>
  <si>
    <t>ประเภทโครงการ</t>
  </si>
  <si>
    <t>ไร่</t>
  </si>
  <si>
    <t>ความพร้อมการดำเนินการ</t>
  </si>
  <si>
    <t>พิกัด</t>
  </si>
  <si>
    <t>(17)</t>
  </si>
  <si>
    <t>(18)</t>
  </si>
  <si>
    <t>ลบ.ม.</t>
  </si>
  <si>
    <t>ครัวเรือน</t>
  </si>
  <si>
    <t>(19)</t>
  </si>
  <si>
    <t>(20)</t>
  </si>
  <si>
    <t>(21)</t>
  </si>
  <si>
    <t>หมู่ที่</t>
  </si>
  <si>
    <t>ได้รับจัดสรร
(บาท)</t>
  </si>
  <si>
    <t>แผนแม่บทน้ำ/กลยุทธ์</t>
  </si>
  <si>
    <t>กิจกรรม</t>
  </si>
  <si>
    <t>ลักษณะงาน</t>
  </si>
  <si>
    <t>(22)</t>
  </si>
  <si>
    <t>(23)</t>
  </si>
  <si>
    <t>(24)</t>
  </si>
  <si>
    <t>(25)</t>
  </si>
  <si>
    <t>(26)</t>
  </si>
  <si>
    <t>(27)</t>
  </si>
  <si>
    <t>ลำดับระดับจังหวัด</t>
  </si>
  <si>
    <t>น่าน</t>
  </si>
  <si>
    <t>แม่น้ำน่านส่วนที่ 2/1</t>
  </si>
  <si>
    <t>แม่น้ำน่านส่วนที่ 2/2</t>
  </si>
  <si>
    <t>แม่น้ำน่านส่วนที่ 3/1</t>
  </si>
  <si>
    <t>แม่น้ำน่านส่วนที่ 4/1</t>
  </si>
  <si>
    <t>แม่น้ำน่านส่วนที่ 4/2</t>
  </si>
  <si>
    <t>แม่น้ำน่านตอนล่างส่วนที่ 1</t>
  </si>
  <si>
    <t>10</t>
  </si>
  <si>
    <t>ก่อสร้างใหม่</t>
  </si>
  <si>
    <t>แก้มลิง</t>
  </si>
  <si>
    <t>ปรับปรุง</t>
  </si>
  <si>
    <t>อ่างเก็บน้ำ</t>
  </si>
  <si>
    <t>ปรับปรุง (ขุดลอก)</t>
  </si>
  <si>
    <t>ฝาย</t>
  </si>
  <si>
    <t>บริหารจัดการ</t>
  </si>
  <si>
    <t>อาคารบังคับน้ำ</t>
  </si>
  <si>
    <t>ฟื้นฟูป่า</t>
  </si>
  <si>
    <t>แหล่งน้ำธรรมชาติ</t>
  </si>
  <si>
    <t>ลดการสูญเสีย</t>
  </si>
  <si>
    <t>สระเก็บน้ำเพื่อการเกษตรและอุตสาหกรรม</t>
  </si>
  <si>
    <t>สระเก็บน้ำ</t>
  </si>
  <si>
    <t>สระเก็บน้ำเพื่อการอุปโภคบริโภค</t>
  </si>
  <si>
    <t>ระบบประปา</t>
  </si>
  <si>
    <t>ระบบกระจายน้ำ</t>
  </si>
  <si>
    <t>ระบบส่งน้ำ</t>
  </si>
  <si>
    <t>สถานีสูบน้ำพร้อมระบบส่งน้ำ</t>
  </si>
  <si>
    <t>ระบบระบายน้ำ</t>
  </si>
  <si>
    <t>ปรับปรุงคุณภาพน้ำประปา</t>
  </si>
  <si>
    <t>น้ำบาดาลในพื้นที่เกษตรน้ำฝน</t>
  </si>
  <si>
    <t>น้ำบาดาลเพื่อการอุปโภคบริโภค</t>
  </si>
  <si>
    <t>สิ่งกีดขวางทางน้ำ</t>
  </si>
  <si>
    <t>หน่วยงานดำเนินการ</t>
  </si>
  <si>
    <t>ชื่อลุ่มน้ำ</t>
  </si>
  <si>
    <t>สาขา</t>
  </si>
  <si>
    <t>วงเงิน (บาท)</t>
  </si>
  <si>
    <t>ร่าง พ.ร.บ.
(บาท)</t>
  </si>
  <si>
    <t>ใส่ชื่อลุ่มน้ำสาขา</t>
  </si>
  <si>
    <t>1.1.1</t>
  </si>
  <si>
    <t>1.2.1</t>
  </si>
  <si>
    <t>1.2.2</t>
  </si>
  <si>
    <t>1.2.3</t>
  </si>
  <si>
    <t>1.2.4</t>
  </si>
  <si>
    <t>1.3.1</t>
  </si>
  <si>
    <t>1.3.2</t>
  </si>
  <si>
    <t>1.4.1</t>
  </si>
  <si>
    <t>1.4.2</t>
  </si>
  <si>
    <t>2.1.1</t>
  </si>
  <si>
    <t>2.1.2</t>
  </si>
  <si>
    <t>2.2.1</t>
  </si>
  <si>
    <t>2.2.2</t>
  </si>
  <si>
    <t>2.3.1</t>
  </si>
  <si>
    <t>2.3.2</t>
  </si>
  <si>
    <t>2.3.3</t>
  </si>
  <si>
    <t>2.3.4</t>
  </si>
  <si>
    <t>2.4.1</t>
  </si>
  <si>
    <t>2.4.2</t>
  </si>
  <si>
    <t>2.5.1</t>
  </si>
  <si>
    <t>2.6.1</t>
  </si>
  <si>
    <t>2.7.1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</si>
  <si>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</si>
  <si>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</si>
  <si>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</si>
  <si>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</si>
  <si>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</si>
  <si>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</si>
  <si>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</si>
  <si>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</si>
  <si>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3.4.1</t>
  </si>
  <si>
    <t>3.5.1</t>
  </si>
  <si>
    <t>4.1.1</t>
  </si>
  <si>
    <t>4.2.1</t>
  </si>
  <si>
    <t>4.2.2</t>
  </si>
  <si>
    <t>4.2.3</t>
  </si>
  <si>
    <t>4.2.4</t>
  </si>
  <si>
    <t>4.3.1</t>
  </si>
  <si>
    <t>4.4.1</t>
  </si>
  <si>
    <t>5.1.1</t>
  </si>
  <si>
    <t>5.2.1</t>
  </si>
  <si>
    <t>5.2.2</t>
  </si>
  <si>
    <t>6.1.1</t>
  </si>
  <si>
    <t>6.1.2</t>
  </si>
  <si>
    <t>6.1.3</t>
  </si>
  <si>
    <t>6.2.1</t>
  </si>
  <si>
    <t>6.3.1</t>
  </si>
  <si>
    <t>6.4.1</t>
  </si>
  <si>
    <t>6.5.1</t>
  </si>
  <si>
    <t>6.6.1</t>
  </si>
  <si>
    <t>6.6.2</t>
  </si>
  <si>
    <t>6.6.3</t>
  </si>
  <si>
    <r>
      <t>ผลลัพธ์/ผลสัมฤทธิ์</t>
    </r>
    <r>
      <rPr>
        <b/>
        <sz val="14"/>
        <color rgb="FFFF0000"/>
        <rFont val="TH SarabunPSK"/>
        <family val="2"/>
      </rPr>
      <t>*</t>
    </r>
    <r>
      <rPr>
        <b/>
        <sz val="14"/>
        <color theme="1"/>
        <rFont val="TH SarabunPSK"/>
        <family val="2"/>
      </rPr>
      <t xml:space="preserve">
</t>
    </r>
    <r>
      <rPr>
        <b/>
        <sz val="11"/>
        <color theme="1"/>
        <rFont val="TH SarabunPSK"/>
        <family val="2"/>
      </rPr>
      <t>(กรอกอย่างน้อย 1 ช่อง)</t>
    </r>
  </si>
  <si>
    <t>ชื่อแผนงาน / โครงการ / รายการ</t>
  </si>
  <si>
    <t>จังหวัด</t>
  </si>
  <si>
    <t>lat</t>
  </si>
  <si>
    <t>long</t>
  </si>
  <si>
    <t>หลัก</t>
  </si>
  <si>
    <t>ได้รับอนุญาตใช้พื้นที่</t>
  </si>
  <si>
    <t>แบบรูปรายการ</t>
  </si>
  <si>
    <t>ประมาณการ</t>
  </si>
  <si>
    <t>เดือน-ปี
เริ่มต้น</t>
  </si>
  <si>
    <t>เดือน-ปี
สิ้นสุด</t>
  </si>
  <si>
    <t>ขอตั้ง
(บาท)</t>
  </si>
  <si>
    <t>น้ำบาดาลเพื่อการเกษตรและอุตสาหกรรม</t>
  </si>
  <si>
    <t>โครงการขุดลอกเหมืองนาน้ำมืด เพื่อกักเก็บน้ำไว้ใช้ในการอุปโภคบริโภค และการเกษตร หมู่ที่ 8</t>
  </si>
  <si>
    <t>โครงการขุดลอกห้วยปลาฝาเหนือ เพื่อกักเก็บน้ำไว้ใช้ในการอุปโภคบริโภค และการเกษตร หมู่ที่ 10</t>
  </si>
  <si>
    <t>โครงการขุดลอกปากห้วยร้องลึก เพื่อกักเก็บน้ำไว้ใช้ในการอุปโภคบริโภค และการเกษตร หมู่ที่ 13</t>
  </si>
  <si>
    <t>โครงการขุดลอกห้วยห้าสิบเหนือ เพื่อกักเก็บน้ำไว้ใช้ในการอุปโภคบริโภค และการเกษตร หมู่ที่ 13</t>
  </si>
  <si>
    <t>โครงการขุดลอกห้วยน้ำมืด เพื่อกักเก็บน้ำไว้ใช้ในการอุปโภคบริโภค และการเกษตร ม.15</t>
  </si>
  <si>
    <t>โครงการขุดลอกห้วยจันทร์ เพื่อกักเก็บน้ำไว้ใช้ในการอุปโภคบริโภค และการเกษตร หมู่ที่ 1</t>
  </si>
  <si>
    <t>โครงการขุดลอกขุนลาดแล้ง เพื่อกักเก็บน้ำไว้ใช้ในการอุปโภคบริโภค และการเกษตร หมู่ที่ 2</t>
  </si>
  <si>
    <t>โครงการขุดลอกคลองห้วยแต้ว เพื่อกักเก็บน้ำไว้ใช้ในการอุปโภคบริโภค และการเกษตร หมู่ที่ 3</t>
  </si>
  <si>
    <t>โครงการขุดลอกห้วยปลาก่อใต้ เพื่อกักเก็บน้ำไว้ใช้ในการอุปโภคบริโภค และการเกษตร หมู่ที่ 4</t>
  </si>
  <si>
    <t>โครงการขุดลอกสระประปาหนองปู่แสง เพื่อกักเก็บน้ำไว้ใช้ในการอุปโภคบริโภค และการเกษตร หมู่ที่ 5</t>
  </si>
  <si>
    <t>โครงการขุดลอกห้วยโศกเทศ เพื่อกักเก็บน้ำไว้ใช้ในการอุปโภคบริโภค และการเกษตร หมู่ที่ 6</t>
  </si>
  <si>
    <t>โครงการขุดลอกห้วยปลาฝาล่าง เพื่อกักเก็บน้ำไว้ใช้ในการอุปโภคบริโภค และการเกษตร หมู่ที่ 10</t>
  </si>
  <si>
    <t>โครงการขุดลอกคลองห้วยโศกเทศ เพื่อกักเก็บน้ำไว้ใช้ในการอุปโภคบริโภค และการเกษตร หมู่ที่ 13</t>
  </si>
  <si>
    <t>โครงการขุดลอกห้วยผักขวง เพื่อกักเก็บน้ำไว้ใช้ในการอุปโภคบริโภค และการเกษตร หมู่ที่ 14</t>
  </si>
  <si>
    <t>โครงการขุดลอกลำเหมืองน้ำมืด เพื่อกักเก็บน้ำไว้ใช้ในการอุปโภคบริโภค และการเกษตร หมู่ที่ 15</t>
  </si>
  <si>
    <t>โครงการขุดลอกห้วยน้ำมืด เพื่อกักเก็บน้ำไว้ใช้ในการอุปโภคบริโภค และการเกษตร หมู่ที่ 8</t>
  </si>
  <si>
    <t>ขุดลอกหนองปลาเค้า</t>
  </si>
  <si>
    <t>ขุดลอกคลองสายห้วยนา</t>
  </si>
  <si>
    <t>โครงการขุดสระชำน้อย เพื่อกักเก็บน้ำไว้ใช้ในการอุปโภคบริโภค และการเกษตร หมู่ที่ 4</t>
  </si>
  <si>
    <t>โครงการขุดลอกคลองน้ำลอกเหนือ เพื่อกักเก็บน้ำไว้ใช้ในการอุปโภคบริโภค และการเกษตร หมู่ที่ 13</t>
  </si>
  <si>
    <t>โครงการขุดลอกห้วยเจ็ดศอก ม.4 บ้านน้ำลอก</t>
  </si>
  <si>
    <t>ขุดลอกคลองห้วยบง หมู่ที่ 7</t>
  </si>
  <si>
    <t>ขุดสระเก็บน้ำห้วยบง หมู่ที่ 8</t>
  </si>
  <si>
    <t>ขุดสระเก็บน้ำชำเหล็ก หมู่ที่ 9</t>
  </si>
  <si>
    <t>ขุดลอกห้วยชำมะค่า  หมู่ที่ 9</t>
  </si>
  <si>
    <t>ขุดลอกห้วยปูน หมู่ที่ 9</t>
  </si>
  <si>
    <t>ขุดลอกคลองห้วยริ้น  หมู่ที่ 3 ต.ป่าคาย อ.ทองแสนขัน</t>
  </si>
  <si>
    <t>ขุดลอกสระเก็บน้ำร้องกอก หมู่ที่2</t>
  </si>
  <si>
    <t>ขุดลอกห้วยโป่งกระต่าย หมู่ที่3</t>
  </si>
  <si>
    <t>ขุดบ่อน้ำตื้น หมู่ที่ 5 ต.ป่าคาย อ.ทองแสนขัน</t>
  </si>
  <si>
    <t>1. บริเวณที่ดินนางรัตนาภรณ์  ทองจันทร์</t>
  </si>
  <si>
    <t>2. บริเวณที่ดินนายประเทือง ใจเป็ง</t>
  </si>
  <si>
    <t>3. บริเวณที่ดินนางสาวสิริภรณ์  สารทรง</t>
  </si>
  <si>
    <t>4. บริเวณที่ดินนางมานพ  คลังคง</t>
  </si>
  <si>
    <t>5. บริเวณที่ดินนางดวงพร  ใจยศ</t>
  </si>
  <si>
    <t>6. บริเวณที่ดินนางสมหมาย ศรีสร้อย</t>
  </si>
  <si>
    <t>ขุดลอกคลองห้วยพี้บริเวณหน้าวัดห้วยพี้  หมู่ที่6</t>
  </si>
  <si>
    <t>ขุดบ่อน้ำตื้น หมู่ที่ 6 ต.ป่าคาย อ.ทองแสนขัน</t>
  </si>
  <si>
    <t xml:space="preserve">1. บริเวณที่ดินนางสรัลธนา  คงคอน </t>
  </si>
  <si>
    <t>2. บริเวณที่ดินนางฤทัยการต์  พรมโต</t>
  </si>
  <si>
    <t>ขุดลอกคลองห้วยพี้ ตั้งแต่เขตน้ำพี้ลงมาลง หมู่ที่6</t>
  </si>
  <si>
    <t>ขุดลอกคลองห้วยพี้ หลังฝายตัวที่ 2 ลงมา หมู่ที่6</t>
  </si>
  <si>
    <t>ขุดบ่อน้ำตื้น หมู่ที่ 7 ต.ป่าคาย อ.ทองแสนขัน</t>
  </si>
  <si>
    <t>1. บริเวณที่ดินนายเอกรินทร์ จันทร์สว่าง</t>
  </si>
  <si>
    <t>2. บริเวณที่ดินนางขวัญใจ  ทารัตน์</t>
  </si>
  <si>
    <t>3. บริเวณที่ดินนายอำนวย  อ่อนมี</t>
  </si>
  <si>
    <t>4. บริเวณที่ดินนายยงค์   เลิศโสภณ</t>
  </si>
  <si>
    <t>5. บริเวณที่ดินนายชาลี  สีนวนดำ</t>
  </si>
  <si>
    <t>6. บริเวณที่ดินนายสมศักดิ์  ศรีวัฒน์</t>
  </si>
  <si>
    <t>7. บริเวณที่ดินนายฟ้อย  แก้วคำ</t>
  </si>
  <si>
    <t>8. บริเวณที่ดินนางบุญเลี้ยง  รินลือ</t>
  </si>
  <si>
    <t>9. บริเวณที่ดินนายพลกฤต  อินทะ</t>
  </si>
  <si>
    <t>10. บริเวณที่ดินนายทรงพล  ระหงษ์</t>
  </si>
  <si>
    <t>ขุดบ่อน้ำตื้น หมู่ที่ 8 ต.ป่าคาย อ.ทองแสนขัน</t>
  </si>
  <si>
    <t>1. บริเวณที่ดินนายรัฐพล  เอี่ยมอ่อน</t>
  </si>
  <si>
    <t>2. บริเวณที่ดินนางประทุม แหยมคง</t>
  </si>
  <si>
    <t>3. บริเวณที่ดินนายเชาว์  เพ็ชรศรี</t>
  </si>
  <si>
    <t>4. บริเวณที่ดินนายบัวลอย  มีแก้ว</t>
  </si>
  <si>
    <t>5. บริเวณที่ดินนางละเมาะ  ดวงจันทร์</t>
  </si>
  <si>
    <t>6. บริเวณที่ดินนายพวง  ทองจันทร์</t>
  </si>
  <si>
    <t>7. บริเวณที่ดินนายชมภู  คณะใน</t>
  </si>
  <si>
    <t>8. บริเวณที่ดินนางศุภธิดา เที่ยงทิพย์</t>
  </si>
  <si>
    <t>9. บริเวณที่ดินนางปราณี  เหล็กไทย</t>
  </si>
  <si>
    <t>10. บริเวณที่ดินนายเที้ยน  แหยมคง</t>
  </si>
  <si>
    <t>โครงการขุดลอกห้วยพรม</t>
  </si>
  <si>
    <t>โครงการขุดลอกห้วยปูน</t>
  </si>
  <si>
    <t>วางท่อส่งน้ำจากฝายชำเลี้ยถึงสระหลวง ม.2</t>
  </si>
  <si>
    <t xml:space="preserve">โครงการเจาะบ่อบาดาลเพื่อการเกษตร  พร้อมติดตั้งระบบสูบน้ำพลังงานแสงอาทิตย์ หมู่ที่  1                                                                                                                                                                                                                       
</t>
  </si>
  <si>
    <t>โครงการเจาะบ่อบาดาลเพื่อการเกษตร  พร้อมติดตั้งระบบสูบน้ำพลังงานแสงอาทิตย์ หมู่ที่   1</t>
  </si>
  <si>
    <t xml:space="preserve">โครงการเจาะบ่อบาดาลเพื่อการเกษตร  พร้อมติดตั้งระบบสูบน้ำพลังงานแสงอาทิตย์ หมู่ที่   1   </t>
  </si>
  <si>
    <t>โครงการเจาะบ่อบาดาลเพื่อการเกษตร  พร้อมติดตั้งระบบสูบน้ำพลังงานแสงอาทิตย์ หมู่ที่   3</t>
  </si>
  <si>
    <t>โครงการเจาะบ่อบาดาลเพื่อการเกษตร  พร้อมติดตั้งระบบสูบน้ำพลังงานแสงอาทิตย์ หมู่ที่   4</t>
  </si>
  <si>
    <t>โครงการเจาะบ่อบาดาลเพื่อการเกษตร  พร้อมติดตั้งระบบสูบน้ำพลังงานแสงอาทิตย์ หมู่ที่   5</t>
  </si>
  <si>
    <t xml:space="preserve">โครงการเจาะบ่อบาดาลเพื่อการเกษตร  พร้อมติดตั้งระบบสูบน้ำพลังงานแสงอาทิตย์ หมู่ที่  6 </t>
  </si>
  <si>
    <t xml:space="preserve">โครงการเจาะบ่อบาดาลเพื่อการประปา  พร้อมติดตั้งระบบสูบน้ำพลังงานแสงอาทิตย์ หมู่ที่  6 </t>
  </si>
  <si>
    <t xml:space="preserve">โครงการเจาะบ่อบาดาลเพื่อการเกษตร  พร้อมติดตั้งระบบสูบน้ำพลังงานแสงอาทิตย์ หมู่ที่   7 </t>
  </si>
  <si>
    <t xml:space="preserve">โครงการเจาะบ่อบาดาลเพื่อการเกษตร  พร้อมติดตั้งระบบสูบน้ำพลังงานแสงอาทิตย์  หมู่ที่   7 </t>
  </si>
  <si>
    <t>ขุดลอกคลองเหมืองฝายตาเสย</t>
  </si>
  <si>
    <t>ขุดลอกคลองเหมืองฝายตากอบ</t>
  </si>
  <si>
    <t>ขุดลอกคลองเหมืองฝายตาเลิศ</t>
  </si>
  <si>
    <t>ขุดลอกคลองเหมืองฝายตาทวน</t>
  </si>
  <si>
    <t>โครงการขุดลอกสระหนองหม้อแกงทอง ม.4</t>
  </si>
  <si>
    <t>โครงการขุดสระแก้มลิงโคกกว้าง</t>
  </si>
  <si>
    <t>โครงการปรับปรุงท่อน้ำประปาภูเขา หมู่ที่ 5</t>
  </si>
  <si>
    <t>โครงการปรับปรุงท่อน้ำประปาภูเขา หมู่ที่ 8</t>
  </si>
  <si>
    <t xml:space="preserve">โครงการสูบน้ำพลังงานโซล่าเซลล์อาทิตย์ ม.7    จุดที่ 1บริเวณหมู่บ้านหมู่ที่ 7 </t>
  </si>
  <si>
    <t xml:space="preserve">โครงการสูบน้ำพลังงานโซล่าเซลล์อาทิตย์ ม.7   จุดที่ 2บริเวณหมู่บ้านหมู่ที่ 7 </t>
  </si>
  <si>
    <t>โครงการสูบน้ำพลังงานโซล่าเซลล์อาทิตย์ ม.4   จุดที่ 1 บริเวณวัดสักใหญ่เทพนิมิตร หมู่ที่ 4</t>
  </si>
  <si>
    <t>โครงการสูบน้ำพลังงานโซล่าเซลล์อาทิตย์ ม.4  จุดที่ 2 บริเวณโรงเรียนบ้านปางเกลือ หมู่ที่ 4</t>
  </si>
  <si>
    <t>โครงการสูบน้ำพลังงานโซล่าเซลล์อาทิตย์ ม.4 จุดที่ 3 บริเวณที่นายทองไหล  มีสอน ม.4</t>
  </si>
  <si>
    <t>โครงการขยายเขตท่อน้ำประปา หมู่ที่ 6 บ้านหนองย่ารำ ซอยบ้านหนองย่ารำ - บ้านนาต้นโพธิ์ อต.ถ.69-014 เส้นผ่านศูนย์กลาง 2 นิ้ว ชั้น 13.5 ความยาวไม่น้อยกว่า 780 เมตร</t>
  </si>
  <si>
    <t>โครงการขยายเขตท่อน้ำประปา หมู่ที่ 6 บ้านหนองย่ารำ ซอยห้วยอีบุตร อต.ถ.69-035 เส้นผ่านศูนย์กลาง 3 นิ้ว ชั้น 13.5 ความยาวไม่น้อยกว่า 1,205 เมตร</t>
  </si>
  <si>
    <t>โครงการขยายเขตท่อน้ำประปา หมู่ที่ 7 บ้านหนองโบสถ์ ซอยหนองโบสถ์ - บ้านยางจุ้ม อต.ถ.69-006 เส้นผ่านศูนย์กลาง 3 นิ้ว ชั้น 13.5 ความยาวไม่น้อยกว่า 600 เมตร</t>
  </si>
  <si>
    <t>โครงการขยายเขตท่อน้ำประปา หมู่ที่ 7 บ้านหนองโบสถ์ ซอยยุงทอง อต.ถ.69-028 เส้นผ่านศูนย์กลาง 2 นิ้ว ชั้น 13.5 ความยาวไม่น้อยกว่า 1,885 เมตร</t>
  </si>
  <si>
    <t>โครงการขยายเขตท่อน้ำประปา หมู่ที่ 7 บ้านหนองโบสถ์ ซอยบ้านด่าน - บ้านหนองโบสถ์ อต.ถ.69-029 เส้นผ่านศูนย์กลาง 2 นิ้ว ชั้น 13.5 ความยาวไม่น้อยกว่า 1,130 เมตร</t>
  </si>
  <si>
    <t>โครงการขยายเขตทอน้ำประปา หมู่ที่ 9 บ้านเนินสิงห์ ถนนเส้นหลัก อต.ถ.69-002 เส้นผ่านศูนย์กลาง 3 นิ้ว ชั้น 8.5 ความยาวไม่น้อยกว่า 1,900 เมตร</t>
  </si>
  <si>
    <t>โครงการขยายเขตทอน้ำประปา หมู่ที่ 9 บ้านเนินสิงห์ ซอยสวนยอด อต.ถ.69-011 เส้นผ่านศูนย์กลาง 3 นิ้ว ชั้น 8.5 ความยาวไม่น้อยกว่า 1,900 เมตร</t>
  </si>
  <si>
    <t>โครงการขยายเขตท่อน้ำประปา หมู่ 6</t>
  </si>
  <si>
    <t>โครงการขยายเขตท่อน้ำดิบ หมู่ 7</t>
  </si>
  <si>
    <t>โครงการขยายเขตท่อน้ำประปา หมู่ 8</t>
  </si>
  <si>
    <t>โครงการขยายเขตท่อน้ำประปา หมู่ 9</t>
  </si>
  <si>
    <t>โครงการขุดสระน้ำเพื่อการเกษตร ขุดสระ ม.6</t>
  </si>
  <si>
    <t>โครงการขุดสระน้ำเพื่อการเกษตร หมู่ที่ 3</t>
  </si>
  <si>
    <t>โครงการขยายเขตระบบประปาหมู่บ้านจำนวน 2 จุด หมู่ที่ 2 ต.น้ำหมันหรือตามแบบแปลนและประมาณการที่ อบต.น้ำหมัน</t>
  </si>
  <si>
    <t>โครงการปรับปรุงระบบประปาหมู่บ้าน หมู่ที่ 2 ต.น้ำหมัน โดยการวางท่อพีวีซี ปริมาณงาน ขนาดท่อ พีวีซี 2 นิ้ว มีความยาวรวม 4,950 เมตร หรือตามแบบ แปลนประมาณการที่ อบต.น้ำหมัน กำหนด</t>
  </si>
  <si>
    <t>โครงการปรับปรุงระบบประปาหมู่บ้าน หมู่ที่ 4 ต.น้ำหมัน โดยการวางท่อพีวีซี ปริมาณงาน ขนาดท่อ พีวีซี 2 นิ้ว มีความยาวรวม 5,420 เมตร หรือตามแบบ แปลนประมาณการที่ อบต.น้ำหมัน กำหนด</t>
  </si>
  <si>
    <t>ขยายระบบประปาหมู่บ้าน หมู่ 5   ต.น้ำหมัน ขนาดท่อพีวีซี ขนาด 2 นิ้ว ปริมาณงานขนาดความยาวท่อพีวีซี 2,000 เมตร หรือตามแบบแปลนและประมาณการที่ อบต.น้ำหมัน ที่ อบต.น้ำหมัน</t>
  </si>
  <si>
    <t>โครงการปรับปรุงระบบประปาหมู่บ้าน หมู่ที่ 5 ต.น้ำหมัน โดยการวางท่อพีวีซี ปริมาณงาน ขนาดท่อ พีวีซี 2 นิ้ว ยาว 1,100 เมตร และท่อพีวีซี ขนาด 3 นิ้ว ยาว 1,400 เมตร หรือตามแปลนประมาณการที่ อบต.น้ำหมัน กำหนด</t>
  </si>
  <si>
    <t>โครงการปรับปรุงระบบประปาหมู่บ้าน หมู่ที่ 9 ต.น้ำหมัน โดยการวางท่อพีวีซี ปริมาณงาน ขนาดท่อ พีวีซี 2 นิ้ว มีความยาวรวม 5,0115  เมตร หรือตามแบบแปลนประมาณการที่ อบต.น้ำหมัน กำหนด</t>
  </si>
  <si>
    <t>โครงการระบบสูบน้ำพลักงานแสงอาทิตย์ 4,000 วัตต์ หมู่ที่ 6 บ้านน้ำลี ต.น้ำหมัน (บริเวณศาลเจ้า) หรือตามแบบแปลนและประมาณการที่ อบต.น้ำหมัน</t>
  </si>
  <si>
    <t>โครงการระบบสูบน้ำพลักงานแสงอาทิตย์ 4,000 วัตต์ หมู่ที่ 6 บ้านน้ำลี ต.น้ำหมัน (บริเวณวัดบ้านน้ำลี) หรือตามแบบแปลนและประมาณการ ที่ อบต.น้ำหมัน</t>
  </si>
  <si>
    <t>โครงการระบบสูบน้ำพลักงานแสงอาทิตย์ 4,000 วัตต์ หมู่ 8 บ้านน้ำต๊ะต.น้ำหมัน (บริเวณระบบประปาหมู่บ้าน) หรือตามแบบแปลนและประมาณการ ที่ อบต.น้ำหมัน</t>
  </si>
  <si>
    <t>โครงการระบบสูบน้ำพลักงานแสงอาทิตย์ 4,000 วัตต์ หมู่ที่ 8 บ้านน้ำต๊ะต.น้ำหมัน (บริเวณน้ำต๊ะใต้) หรือตามแบบแปลนและประมาณการที่ อบต.น้ำหมัน</t>
  </si>
  <si>
    <t>โครงการระบบสูบน้ำพลักงานแสงอาทิตย์ 4,000 วัตต์ หมู่ที่ 10 บ้านทรายงาม ต.น้ำหมัน (บริเวณสำนักสงฆ์ทรายงาม) หรือตามแบบแปลนและประมาณการที่ อบต.น้ำหมัน</t>
  </si>
  <si>
    <t>โครงการระบบสูบน้ำพลักงานแสงอาทิตย์ 4,000 วัตต์ หมู่ที่ 10 บ้านทรายงาม ต.น้ำหมัน ต.น้ำหมัน (บริเวณบ้านห้วยต้นก้อ) หรือตามแบบแปลนและประมาณการที่ อบต.น้ำหมัน</t>
  </si>
  <si>
    <t>โครงการถังน้ำใส ขนาด 20 ลบ.ม.</t>
  </si>
  <si>
    <t>โครงการจัดทำพลังงานแสงอาทิตย์ (แผงโซล่าเซลล์)   หมู่ที่ 16  ตำบลงิ้วงาม  อำเภอเมือง  จังหวัดอุตรดิตถ์</t>
  </si>
  <si>
    <t>เจาะบ่อบาดาลเพื่อการเกษตร หมู่ที่ 3 กลุ่มนางสังข์ทอง ยาเภา</t>
  </si>
  <si>
    <t>เจาะบ่อบาดาลเพื่อการเกษตร หมู่ที่ 4 กลุ่มนายปัญญา ประถม</t>
  </si>
  <si>
    <t>เจาะบ่อบาดาลเพื่อการเกษตร หมู่ที่ 8 กลุ่มนางอนงค์ รัตนสากล</t>
  </si>
  <si>
    <t>เจาะบ่อบาดาลเพื่อการเกษตร หมู่ที่ 3 กลุ่มนางทองอยู่ พูลด้วง</t>
  </si>
  <si>
    <t>เจาะบ่อบาดาลเพื่อการเกษตร หมู่ที่ 1 กลุ่มนางสาวอมรรัตน์ แซ่จัง</t>
  </si>
  <si>
    <t>เจาะบ่อบาดาลเพื่อการเกษตร หมู่ที่ 1 กลุ่มนางปุ่น ดีประเสริฐ</t>
  </si>
  <si>
    <t>เจาะบ่อบาดาลเพื่อการเกษตร หมู่ที่ 2 กลุ่มนายณรงค์ เกตุอู๊ด</t>
  </si>
  <si>
    <t>เจาะบ่อบาดาลเพื่อการเกษตร หมู่ที่ 2 กลุ่มนายสุวิทย์ แตงช้าง</t>
  </si>
  <si>
    <t>เจาะบ่อบาดาลเพื่อการเกษตร หมู่ที่ 4 กลุ่มนายสมพาน อินทโชติ</t>
  </si>
  <si>
    <t>เจาะบ่อบาดาลเพื่อการเกษตร หมู่ที่ 4 กลุ่มนายประนอม บุญจันทร์</t>
  </si>
  <si>
    <t>เจาะบ่อบาดาลเพื่อการเกษตร หมู่ที่ 5 กลุ่มนายสุระชัย ม่วงมันดี</t>
  </si>
  <si>
    <t>เจาะบ่อบาดาลเพื่อการเกษตร หมู่ที่ 5 กลุ่มนางมาลัย สิงห์เปรม</t>
  </si>
  <si>
    <t>เจาะบ่อบาดาลเพื่อการเกษตร หมู่ที่ 6 กลุ่มนางทองศรี มัชฌิมา</t>
  </si>
  <si>
    <t>เจาะบ่อบาดาลเพื่อการเกษตร หมู่ที่ 6 กลุ่มนางบัวโรย จุ้ยแก้ว</t>
  </si>
  <si>
    <t>เจาะบ่อบาดาลเพื่อการเกษตร หมู่ที่ 7 กลุ่มนายสุริยะ บุญต่อ</t>
  </si>
  <si>
    <t>เจาะบ่อบาดาลเพื่อการเกษตร หมู่ที่ 7 กลุ่มนายนิ่ม แท่นทอง</t>
  </si>
  <si>
    <t>เจาะบ่อบาดาลเพื่อการเกษตร หมู่ที่ 8 กลุ่มนายจำเริญ จันทร์รุ่งเรือง</t>
  </si>
  <si>
    <t>เจาะบ่อบาดาลเพื่อการเกษตร หมู่ที่ 9 กลุ่มนายสมมาส เอี่ยมต่อ</t>
  </si>
  <si>
    <t>เจาะบ่อบาดาลเพื่อการเกษตร หมู่ที่ 9 กลุ่มนายณัชช์ปวิช แจ้งสวะ</t>
  </si>
  <si>
    <t>เจาะบ่อบาดาลเพื่อการเกษตร หมู่ที่ 10 กลุ่มนายณัฐพงศ์ รัตนเสถียร</t>
  </si>
  <si>
    <t>เจาะบ่อบาดาลเพื่อการเกษตร หมู่ที่ 10 กลุ่มนางสาววัฒนา รัตนเสถียร</t>
  </si>
  <si>
    <t>เจาะบ่อบาดาลเพื่อการเกษตร หมู่ที่ 11 กลุ่มนางศิริรัตน์ พาหุกุล</t>
  </si>
  <si>
    <t>เจาะบ่อบาดาลเพื่อการเกษตร หมู่ที่ 11 กลุ่มนางชุลี สีรี</t>
  </si>
  <si>
    <t>เจาะบ่อบาดาลเพื่อการเกษตร หมู่ที่ 12 กลุ่มนางสุชาดา อินทร์กำแพง</t>
  </si>
  <si>
    <t>เจาะบ่อบาดาลเพื่อการเกษตร หมู่ที่ 12 กลุ่มนายธัชชัย มากเหลือ</t>
  </si>
  <si>
    <t>เจาะบ่อบาดาลเพื่อการเกษตร หมู่ที่ 1 กลุ่มนางลำใย เอี่ยมต้นเค้า</t>
  </si>
  <si>
    <t>เจาะบ่อบาดาลเพื่อการเกษตร หมู่ที่ 2 กลุ่มนายบุญทรวง สุขเงิน</t>
  </si>
  <si>
    <t>เจาะบ่อบาดาลเพื่อการเกษตร หมู่ที่ 3 กลุ่มนายกำจรเดช พูลด้วง</t>
  </si>
  <si>
    <t>เจาะบ่อบาดาลเพื่อการเกษตร หมู่ที่ 3 กลุ่มนายประสงค์ เงินยวง</t>
  </si>
  <si>
    <t>เจาะบ่อบาดาลเพื่อการเกษตร หมู่ที่ 3 กลุ่มนายพงษ์เพชร์ พันธ์พืช</t>
  </si>
  <si>
    <t>เจาะบ่อบาดาลเพื่อการเกษตร หมู่ที่ 4 กลุ่มนางช้ำ ประถม</t>
  </si>
  <si>
    <t>เจาะบ่อบาดาลเพื่อการเกษตร หมู่ที่ 5 กลุ่มนายมนู รัตนเสถียร</t>
  </si>
  <si>
    <t>เจาะบ่อบาดาลเพื่อการเกษตร หมู่ที่ 6 กลุ่มนายเฉลย มากล้น</t>
  </si>
  <si>
    <t>เจาะบ่อบาดาลเพื่อการเกษตร หมู่ที่ 7 กลุ่มนายสมบูรณ์ มาให้</t>
  </si>
  <si>
    <t>เจาะบ่อบาดาลเพื่อการเกษตร หมู่ที่ 7 กลุ่มนายศรัณญู บุญต่อ</t>
  </si>
  <si>
    <t>เจาะบ่อบาดาลเพื่อการเกษตร หมู่ที่ 7 กลุ่มนางวาสนา คิม</t>
  </si>
  <si>
    <t>เจาะบ่อบาดาลเพื่อการเกษตร หมู่ที่ 8 กลุ่มนายสิทธิพงศ์ อ่วมพรม</t>
  </si>
  <si>
    <t>เจาะบ่อบาดาลเพื่อการเกษตร หมู่ที่ 9 กลุ่มนางสอางค์ กมล</t>
  </si>
  <si>
    <t>เจาะบ่อบาดาลเพื่อการเกษตร หมู่ที่ 10 กลุ่มนางจำนงค์ รัตนเสถียร</t>
  </si>
  <si>
    <t>เจาะบ่อบาดาลเพื่อการเกษตร หมู่ที่ 11 กลุ่มนายโหย สิงห์ทอง</t>
  </si>
  <si>
    <t>เจาะบ่อบาดาลเพื่อการเกษตร หมู่ที่ 12 กลุ่มนางภัคจิรา ไทยตรง</t>
  </si>
  <si>
    <t>เจาะบ่อบาดาลเพื่อการเกษตร หมู่ที่ 12 กลุ่มนายจักรกริช เสมทะนง</t>
  </si>
  <si>
    <t>เจาะบ่อบาดาลเพื่อการเกษตร หมู่ที่ 7 กลุ่มนางเรณู รอดคง</t>
  </si>
  <si>
    <t>เจาะบ่อบาดาลเพื่อการเกษตร หมู่ที่ 7 กลุ่มนางปนัดดา อินรุ่ง</t>
  </si>
  <si>
    <t>เจาะบ่อบาดาลเพื่อการเกษตร หมู่ที่ 9 กลุ่มนางสาวสนม สอนเนียม</t>
  </si>
  <si>
    <t>เจาะบ่อบาดาลเพื่อการเกษตร หมู่ที่ 9 กลุ่มนางสาวชลอ ช้างศรี</t>
  </si>
  <si>
    <t>เจาะบ่อบาดาลเพื่อการเกษตร หมู่ที่ 4 กลุ่มนางน้อย แจ้งสวะ</t>
  </si>
  <si>
    <t>เจาะบ่อบาดาลเพื่อการเกษตร หมู่ที่ 4 กลุ่มนายไข่ เหล็กอ่อน</t>
  </si>
  <si>
    <t>เจาะบ่อบาดาลเพื่อการเกษตร หมู่ที่ 4 กลุ่มนางสาวยนต์ อินทโชติ</t>
  </si>
  <si>
    <t>เจาะบ่อบาดาลเพื่อการเกษตร หมู่ที่ 8 กลุ่มนางสมหมาย  บุญสาร</t>
  </si>
  <si>
    <t>เจาะบ่อบาดาลเพื่อการเกษตร หมู่ที่ 9 กลุ่มนายแดง  ดีก่อผล</t>
  </si>
  <si>
    <t>เจาะบ่อบาดาลเพื่อการเกษตร หมู่ที่ 7 กลุ่มนางนัยนา ศรีเลิศ</t>
  </si>
  <si>
    <t>เจาะบ่อบาดาลเพื่อการเกษตร หมู่ที่ 8 กลุ่มนายสิริชัย เหรียญทองชัย</t>
  </si>
  <si>
    <t>โครงการพัฒนาระบบกระจายน้ำในพื้นที่เกษตร บริเวณนานางส้มเลียง  ทองอู๋ หมู่ที่ 2</t>
  </si>
  <si>
    <t>โครงการพัฒนาระบบกระจายน้ำในพื้นที่เกษตร บริเวณนานายโกฮัง   ดวงแก้ว หมู่ที่ 2</t>
  </si>
  <si>
    <t>โครงการพัฒนาระบบกระจายน้ำในพื้นที่เกษตร บริเวณนานายหยา  ฉุนขำ  หมู่ที่ 2</t>
  </si>
  <si>
    <t>โครงการพัฒนาระบบกระจายน้ำในพื้นที่เกษตร บริเวณนานายวรเทพ   ทองชั่ง  หมู่ที่ 2</t>
  </si>
  <si>
    <t>โครงการพัฒนาระบบกระจายน้ำในพื้นที่เกษตร บริเวณนานางบังอร   บุญเสือ   หมู่ที่ 2</t>
  </si>
  <si>
    <t>โครงการพัฒนาระบบกระจายน้ำในพื้นที่เกษตร บริเวณนานายจรูญ  สายบัวต่อ    หมู่ที่ 2</t>
  </si>
  <si>
    <t>โครงการพัฒนาระบบกระจายน้ำในพื้นที่เกษตร บริเวณนานางสวงษ์  แดงเรือง หมู่ที่ 3</t>
  </si>
  <si>
    <t>โครงการพัฒนาระบบกระจายน้ำในพื้นที่เกษตร บริเวณนานางมนัสวี  มุสิกาวัน หมู่ที่ 3</t>
  </si>
  <si>
    <t>โครงการพัฒนาระบบกระจายน้ำในพื้นที่เกษตร บริเวณนานางน้ำค้าง  คำสวน หมู่ที่ 3</t>
  </si>
  <si>
    <t>โครงการพัฒนาระบบกระจายน้ำในพื้นที่เกษตร บริเวณนานายสมิง  คำสวน  หมู่ที่ 3</t>
  </si>
  <si>
    <t>โครงการพัฒนาระบบกระจายน้ำในพื้นที่เกษตร บริเวณนานายวิฑูรย์  ปานทับ หมู่ที่ 3</t>
  </si>
  <si>
    <t>โครงการพัฒนาระบบกระจายน้ำในพื้นที่เกษตร บริเวณนานางพรนิภา  ธเนศอนุกุล  หมู่ที่ 3</t>
  </si>
  <si>
    <t>โครงการพัฒนาระบบกระจายน้ำในพื้นที่เกษตร บริเวณนานายคำรณ  อ้นชู  หมู่ที่ 3</t>
  </si>
  <si>
    <t>โครงการพัฒนาระบบกระจายน้ำในพื้นที่เกษตร บริเวณนานางวาสนา  พลานนท์ หมู่ที่ 3</t>
  </si>
  <si>
    <t>โครงการพัฒนาระบบกระจายน้ำในพื้นที่เกษตร บริเวณนานางวงเดือน  ศรีวิราช หมู่ที่ 3</t>
  </si>
  <si>
    <t>โครงการพัฒนาระบบกระจายน้ำในพื้นที่เกษตร บริเวณนานายประนาม  กิ่งพ้ง หมู่ที่ 3</t>
  </si>
  <si>
    <t>โครงการพัฒนาระบบกระจายน้ำในพื้นที่เกษตร บริเวณนานายสมพร  ทีบำรุง หมู่ที่ 3</t>
  </si>
  <si>
    <t>โครงการพัฒนาระบบกระจายน้ำในพื้นที่เกษตร บริเวณนานายธนาวุธ  กิจสวน หมู่ที่ 3</t>
  </si>
  <si>
    <t>โครงการพัฒนาระบบกระจายน้ำในพื้นที่เกษตร บริเวณนานางประทุม  บุญเกิด  หมู่ที่ 5</t>
  </si>
  <si>
    <t>โครงการพัฒนาระบบกระจายน้ำในพื้นที่เกษตร บริเวณนานาทับทิม   บุญเสือ  หมู่ที่ 5</t>
  </si>
  <si>
    <t>โครงการพัฒนาระบบกระจายน้ำในพื้นที่เกษตร บริเวณนานายสุรศักดิ์  แสนมีสุข  หมู่ที่ 5</t>
  </si>
  <si>
    <t>โครงการพัฒนาระบบกระจายน้ำในพื้นที่เกษตร บริเวณนานายเพลิน   ทองแย้ม   หมู่ที่ 5</t>
  </si>
  <si>
    <t>โครงการพัฒนาระบบกระจายน้ำในพื้นที่เกษตร บริเวณนานางทองคำ  กิ่งพัง หมู่ที่ 5</t>
  </si>
  <si>
    <t>โครงการพัฒนาระบบกระจายน้ำในพื้นที่เกษตร บริเวณแกนป่างิ้วนานายปราโมทย์  กลิ่นมาลาหมู่ที่ 6</t>
  </si>
  <si>
    <t>โครงการพัฒนาระบบกระจายน้ำในพื้นที่เกษตร บริเวณคลองสองพี่น้องนานายทวี  สายบัวต่อ  หมู่ที่ 6</t>
  </si>
  <si>
    <t>โครงการพัฒนาระบบกระจายน้ำในพื้นที่เกษตร บริเวณที่พักสายตรวจนานางทัศนีย์  มณีงาม  หมู่ที่ 6</t>
  </si>
  <si>
    <t>โครงการพัฒนาระบบกระจายน้ำในพื้นที่เกษตร บริเวณแกนป่างิ้วนานางวราภรณ์  คำสวน  หมู่ที่ 6</t>
  </si>
  <si>
    <t>โครงการพัฒนาระบบกระจายน้ำในพื้นที่เกษตร บริเวณนานางจันทร์แรม  ภูยอด หมู่ที่ 6</t>
  </si>
  <si>
    <t>โครงการพัฒนาระบบกระจายน้ำในพื้นที่เกษตร บริเวณสระประมง  หมู่ที่ 6</t>
  </si>
  <si>
    <t>โครงการพัฒนาระบบกระจายน้ำในพื้นที่เกษตร บริเวณนานางสาวลดาวัลย์  สายบัวต่อ หมู่ที่ 6 ตำบลพญาแมน อำเภอพิชัย จังหวัดอุตรดิตถ์</t>
  </si>
  <si>
    <t>โครงการพัฒนาระบบกระจายน้ำในพื้นที่เกษตร บริเวณนานายสวัสดิ์  อินเรือน หมู่ที่ 5 ตำบลพญาแมน อำเภอพิชัย จังหวัดอุตรดิตถ์</t>
  </si>
  <si>
    <t>โครงการพัฒนาระบบกระจายน้ำในพื้นที่เกษตร บริเวณนานายถิน  ทองเกาะ หมู่ที่ 2  ตำบลพญาแมน อำเภอพิชัย จังหวัดอุตรดิตถ์</t>
  </si>
  <si>
    <t>โครงการพัฒนาระบบกระจายน้ำในพื้นที่เกษตร บริเวณนานายสยาม  อินทร์สิทธิ์ หมู่ที่ 2  ตำบลพญาแมน อำเภอพิชัย จังหวัดอุตรดิตถ์</t>
  </si>
  <si>
    <t>โครงการพัฒนาระบบกระจายน้ำในพื้นที่เกษตร บริเวณหนองรัง นานางสว่าง เรืองโชติ หมู่ที่ 2 ตำบลพญาแมน อำเภอพิชัย จังหวัดอุตรดิตถ์</t>
  </si>
  <si>
    <t>โครงการพัฒนาระบบกระจายน้ำในพื้นที่เกษตร บริเวณ นานายวิง ผุดสี หมู่ที่ 4 ตำบลพญาแมน อำเภอพิชัย จังหวัดอุตรดิตถ์</t>
  </si>
  <si>
    <t>โครงการพัฒนาระบบกระจายน้ำในพื้นที่เกษตร บริเวณนานางอำนวย  อินทร์สิทธิ์ หมู่ที่ 2</t>
  </si>
  <si>
    <t>โครงการพัฒนาระบบกระจายน้ำในพื้นที่เกษตร บริเวณนานายน้ำนอง  คำสวน หมู่ที่ 3</t>
  </si>
  <si>
    <t>โครงการพัฒนาระบบกระจายน้ำในพื้นที่เกษตร บริเวณนานายสุวิทย์  สอนสน หมู่ที่ 2</t>
  </si>
  <si>
    <t>โครงการพัฒนาระบบกระจายน้ำในพื้นที่เกษตร บริเวณนานายธวัช  สายบัวต่อ  หมู่ที่ 6</t>
  </si>
  <si>
    <t>โครงการพัฒนาระบบกระจายน้ำในพื้นที่เกษตร บริเวณนานายอดิศักดิ์  ชูอ่ำ  หมู่ที่ 6</t>
  </si>
  <si>
    <t>โครงการพัฒนาระบบกระจายน้ำในพื้นที่เกษตร บริเวณนานางสาวบุญยืน  ปานสมบัติ  หมู่ที่ 2</t>
  </si>
  <si>
    <t>โครงการพัฒนาระบบกระจายน้ำในพื้นที่เกษตร บริเวณนานายอาวุธ  กิ่งเฟื่อง    หมู่ที่ 2</t>
  </si>
  <si>
    <t>โครงการพัฒนาระบบกระจายน้ำในพื้นที่เกษตร บริเวณนานายสงบ  เจริญพร้อม  หมู่ที่ 6</t>
  </si>
  <si>
    <t>โครงการพัฒนาระบบกระจายน้ำในพื้นที่เกษตร บริเวณนานายไว  กิ่งกันฑ์ หมู่ที่ 6</t>
  </si>
  <si>
    <t>โครงการพัฒนาระบบกระจายน้ำในพื้นที่เกษตร บริเวณนานายสุวรรฌ์  สายบัวต่อ หมู่ที่ 2</t>
  </si>
  <si>
    <t>โครงการพัฒนาระบบกระจายน้ำในพื้นที่เกษตร บริเวณนานางละมุด  อินเรือน หมู่ที่ 2</t>
  </si>
  <si>
    <t>โครงการพัฒนาระบบกระจายน้ำในพื้นที่เกษตร บริเวณนานางเรณู  อินยิ้ม หมู่ที่ 2</t>
  </si>
  <si>
    <t>โครงการพัฒนาระบบกระจายน้ำในพื้นที่เกษตร บริเวณนานายจริน   สายบัวต่อ หมู่ที่ 2</t>
  </si>
  <si>
    <t>โครงการพัฒนาระบบกระจายน้ำในพื้นที่เกษตร บริเวณนานายประทวน  ดวงแก้ว หมู่ที่ 2</t>
  </si>
  <si>
    <t>ขุดลอกหางคลอง หมู่ที่ 3 บ้านหัวบึง</t>
  </si>
  <si>
    <t>ขุดลอกคลองชุมแสง หมู่ที่ 6 บ้านหาดกรวด</t>
  </si>
  <si>
    <t>ขุดลอกแยกคลองกระเปา หมู่ที่ 7 บ้านเสาหิน</t>
  </si>
  <si>
    <t>ขุดลอกคลองเหมืองตก หมู่ที่ 9 บ้านหนองปากดง</t>
  </si>
  <si>
    <t xml:space="preserve">โครงการพัฒนาระบบกระจายน้ำในพื้นที่การเกษตร กลุ่มที่ 1  หมู่ที่ 1  ตำบลท่าสัก 
</t>
  </si>
  <si>
    <t xml:space="preserve">โครงการพัฒนาระบบกระจายน้ำในพื้นที่การเกษตร กลุ่มที่ 2  หมู่ที่ 1  ตำบลท่าสัก 
</t>
  </si>
  <si>
    <t>โครงการพัฒนาระบบกระจายน้ำในพื้นที่การเกษตร  หมู่ที่ 2   ตำบลท่าสัก</t>
  </si>
  <si>
    <t>โครงการพัฒนาระบบกระจายน้ำในพื้นที่การเกษตร  หมู่ที่ 4   ตำบลท่าสัก</t>
  </si>
  <si>
    <t>โครงการพัฒนาระบบกระจายน้ำในพื้นที่การเกษตร  กลุ่มที่ 1  หมู่ที่ 5   ตำบลท่าสัก</t>
  </si>
  <si>
    <t>โครงการพัฒนาระบบกระจายน้ำในพื้นที่การเกษตร  กลุ่มที่ 2  หมู่ที่ 5   ตำบลท่าสัก</t>
  </si>
  <si>
    <t>โครงการพัฒนาระบบกระจายน้ำในพื้นที่การเกษตร  กลุ่มที่ 1  หมู่ที่ 6   ตำบลท่าสัก</t>
  </si>
  <si>
    <t>โครงการพัฒนาระบบกระจายน้ำในพื้นที่การเกษตร  กลุ่มที่ 2  หมู่ที่ 6   ตำบลท่าสัก</t>
  </si>
  <si>
    <t>โครงการพัฒนาระบบกระจายน้ำในพื้นที่การเกษตร  กลุ่มที่ 1  หมู่ที่ 7   ตำบลท่าสัก</t>
  </si>
  <si>
    <t>โครงการพัฒนาระบบกระจายน้ำในพื้นที่การเกษตร  กลุ่มที่ 2  หมู่ที่ 7   ตำบลท่าสัก</t>
  </si>
  <si>
    <t>โครงการพัฒนาระบบกระจายน้ำในพื้นที่การเกษตร   หมู่ที่ 8   ตำบลท่าสัก</t>
  </si>
  <si>
    <t>โครงการพัฒนาระบบกระจายน้ำในพื้นที่การเกษตร   กลุ่มที่ 1  หมู่ที่ 9   ตำบลท่าสัก</t>
  </si>
  <si>
    <t>โครงการพัฒนาระบบกระจายน้ำในพื้นที่การเกษตร   กลุ่มที่ 2  หมู่ที่ 9   ตำบลท่าสัก</t>
  </si>
  <si>
    <t xml:space="preserve">โครงการพัฒนาระบบกระจายน้ำในพื้นที่การเกษตร กลุ่มที่ 3  หมู่ที่ 1 ตำบลท่าสัก 
</t>
  </si>
  <si>
    <t>โครงการพัฒนาระบบกระจายน้ำในพื้นที่การเกษตร  กลุ่มที่ 3  หมู่ที่ 6  ตำบลท่าสัก</t>
  </si>
  <si>
    <t>โครงการพัฒนาระบบกระจายน้ำในพื้นที่การเกษตร  กลุ่มที่ 4  หมู่ที่ 6  ตำบลท่าสัก</t>
  </si>
  <si>
    <t>โครงการพัฒนาระบบกระจายน้ำในพื้นที่การเกษตร  กลุ่มที่ 3  หมู่ที่ 7  ตำบลท่าสัก</t>
  </si>
  <si>
    <t>โครงการพัฒนาระบบกระจายน้ำในพื้นที่การเกษตร  กลุ่มที่ 4  หมู่ที่ 7 ตำบลท่าสัก</t>
  </si>
  <si>
    <t>โครงการพัฒนาระบบกระจายน้ำในพื้นที่การเกษตร  กลุ่มที่ 5  หมู่ที่ 7 ตำบลท่าสัก</t>
  </si>
  <si>
    <t>ขยายท่อจ่ายน้ำประปาหมู่บ้าน  บ้านหัวค่าย  หมู่ที่ 4   ต.ในเมือง  อ.พิชัย  จ.อุตรดิตถ์</t>
  </si>
  <si>
    <t>ขุดลอกคลองโตงเตง หมู่ที่ 8 ต.ในเมือง อ.พิชัย จ.อุตรดิตถ์</t>
  </si>
  <si>
    <t>โครงการขุดลอกร่องระบายน้ำ บริเวณริมทางรถไฟ - สระหลวงกะซีกิ่ง บ้านในเมือง</t>
  </si>
  <si>
    <t xml:space="preserve">โครงการพัฒนาระบบกระจายน้ำในพื้นที่เกษตร  บริเวณแปลงนานายสี   เนียมเชื่อม หมู่ที่ 7 </t>
  </si>
  <si>
    <t xml:space="preserve">โครงการพัฒนาระบบกระจายน้ำในพื้นที่เกษตร  บริเวณแปลงนานางขวัญจิตร  ค้ำยาง  หมู่ที่ 8 </t>
  </si>
  <si>
    <t xml:space="preserve">โครงการพัฒนาระบบกระจายน้ำในพื้นที่เกษตร   บริเวณแปลงนานางยุพา  กลัดนุถะ หมู่ที่ 8 </t>
  </si>
  <si>
    <t>โครงการพัฒนาระบบกระจายน้ำในพื้นที่เกษตร  บริเวณแปลงนานางมาลัย  กิจสวน หมู่ที่ 5</t>
  </si>
  <si>
    <t xml:space="preserve"> โครงการพัฒนาระบบกระจายน้ำในพื้นที่เกษตร  บริเวณแปลงนานายทวี  ทองแย้ม หมู่ที่ 8  </t>
  </si>
  <si>
    <t xml:space="preserve">โครงการพัฒนาระบบกระจายน้ำในพื้นที่เกษตร  บริเวณแปลงนานางจรูญ  ปานสมบัติ   หมู่ที่ 8 </t>
  </si>
  <si>
    <t>โครงการพัฒนาระบบกระจายน้ำในพื้นที่เกษตร   บริเวณแปลงนา นายวิชิต   ทองแย้ม หมู่ที่ 8</t>
  </si>
  <si>
    <t>โครงการพัฒนาระบบกระจายน้ำในพื้นที่เกษตร   บริเวณแปลงนานายพรชัย  เพชรฐิติกุล  หมู่ที่ 8</t>
  </si>
  <si>
    <t xml:space="preserve">โครงการพัฒนาระบบกระจายน้ำในพื้นที่เกษตร  บริเวณแปลงนานายธนาชัย  พรหมจุ้ย หมู่ที่ 1 </t>
  </si>
  <si>
    <t xml:space="preserve">โครงการพัฒนาระบบกระจายน้ำในพื้นที่เกษตร  บริเวณแปลงนานางสาวจันทร์ทิมา  มั่นเหมาะ หมู่ที่ 7 </t>
  </si>
  <si>
    <t xml:space="preserve">โครงการพัฒนาระบบกระจายน้ำในพื้นที่เกษตร  บริเวณแปลงนานางรำแพน  แย้มสวน หมู่ที่ 7 </t>
  </si>
  <si>
    <t xml:space="preserve">โครงการพัฒนาระบบกระจายน้ำในพื้นที่เกษตร  บริเวณแปลงนานายบุญโชติ ทรัพย์เมือง หมู่ที่ 7  </t>
  </si>
  <si>
    <t xml:space="preserve"> โครงการพัฒนาระบบกระจายน้ำในพื้นที่เกษตร  บริเวณแปลงนานายสวรรค์   ทรัพย์เมือง หมู่ที่ 7  </t>
  </si>
  <si>
    <t xml:space="preserve">โครงการพัฒนาระบบกระจายน้ำในพื้นที่เกษตร บริเวณแปลงนานางน้ำฝน  เบียดนอก หมู่ที่ 8  </t>
  </si>
  <si>
    <t xml:space="preserve">โครงการพัฒนาระบบกระจายน้ำในพื้นที่เกษตร  บริเวณแปลงนานายนิวัฒน์   เรืองเรื่อ หมู่ที่ 8  </t>
  </si>
  <si>
    <t xml:space="preserve">โครงการพัฒนาระบบกระจายน้ำในพื้นที่เกษตร  บริเวณแปลงนานางสาวอังคณา  กิจสวน หมู่ที่ 5  </t>
  </si>
  <si>
    <t xml:space="preserve">โครงการพัฒนาระบบกระจายน้ำในพื้นที่เกษตร  บริเวณแปลงนานางทองอยู่  พูลกลั่น หมู่ที่ 7 </t>
  </si>
  <si>
    <t>เจาะบ่อบาดาลเพื่อการเกษตรพร้อมติดตั้ง ระบบสูบน้ำพลังงานแสงอาทิตย์( แปลงนายสลับ  สุกใส)</t>
  </si>
  <si>
    <t>เจาะบ่อบาดาลเพื่อการเกษตรพร้อมติดตั้ง ระบบสูบน้ำพลังงานแสงอาทิตย์( แปลงนายสมชาย จันทร์เส็ง)</t>
  </si>
  <si>
    <t>เจาะบ่อบาดาลเพื่อการเกษตรพร้อมติดตั้ง ระบบสูบน้ำพลังงานแสงอาทิตย์( แปลงนายชาติ แสนเกตุ)</t>
  </si>
  <si>
    <t>เจาะบ่อบาดาลเพื่อการเกษตรพร้อมติดตั้ง ระบบสูบน้ำ พลังงานแสงอาทิตย์ (แปลงนายประดัง  สีระสา)</t>
  </si>
  <si>
    <t>เจาะบ่อบาดาลเพื่อการเกษตรพร้อมติดตั้ง ระบบสูบน้ำ พลังงานแสงอาทิตย์ ( แปลงนายประเสริฐ  เสวกระโทก)</t>
  </si>
  <si>
    <t>เจาะบ่อบาดาลเพื่อการเกษตรพร้อมติดตั้ง ระบบสูบน้ำพลังงานแสงอาทิตย์ ( แปลงนางพยุง  คำสวน)</t>
  </si>
  <si>
    <t>เจาะบ่อบาดาลเพื่อการเกษตรพร้อมติดตั้ง ระบบสูบน้ำ  พลังงานแสงอาทิตย์ (แปลงนางสายฝน  กูลมล)</t>
  </si>
  <si>
    <t>เจาะบ่อบาดาลเพื่อการเกษตรพร้อมติดตั้ง ระบบสูบน้ำพลังงานแสงอาทิตย์(แปลงนายบวร  เกตุปั้น)</t>
  </si>
  <si>
    <t>เจาะบ่อบาดาลเพื่อการเกษตรพร้อมติดตั้ง ระบบสูบน้ำ พลังงานแสงอาทิตย์ (แปลงนางสาวอุไรวรรณ แสงดี)</t>
  </si>
  <si>
    <t>เจาะบ่อบาดาลเพื่อการเกษตรพร้อมติดตั้ง ระบบสูบน้ำ  พลังงานแสงอาทิตย์ ( แปลงนายพนมพุทธกิจ)</t>
  </si>
  <si>
    <t>เจาะบ่อบาดาลเพื่อการเกษตรพร้อมติดตั้ง ระบบสูบน้ำ  พลังงานแสงอาทิตย์ ( แปลงนางจำรัส  บินสันเที๊ยะ)</t>
  </si>
  <si>
    <t>เจาะบ่อบาดาลเพื่อการเกษตรพร้อมติดตั้ง ระบบสูบน้ำ พลังงานแสงอาทิตย์ (แปลงนางประเทือง  จันทร์ทวี)</t>
  </si>
  <si>
    <t>เจาะบ่อบาดาลเพื่อการเกษตรพร้อมติดตั้ง ระบบสูบน้ำ  พลังงานแสงอาทิตย์ ( แปลงนายณัฐการ  แก้วศรีทัศน์)</t>
  </si>
  <si>
    <t xml:space="preserve">โครงการขยายเขตระบบจ่ายน้ำประปาหมู่บ้าน บ้านโรงหม้อ  หมู่ที่ 4  ตำบลบ้านหม้อ </t>
  </si>
  <si>
    <t xml:space="preserve">โครงการขยายเขตระบบจ่ายน้ำประปาหมู่บ้าน บ้านดอนโพ  หมู่ที่ 3 ตำบลบ้านหม้อ </t>
  </si>
  <si>
    <t xml:space="preserve">โครงการขยายเขตระบบจ่ายน้ำประปาหมู่บ้าน บ้านดอนโพใต้  หมู่ที่ 8 ตำบลบ้านหม้อ </t>
  </si>
  <si>
    <t xml:space="preserve">โครงการพัฒนาระบบกระจายน้ำในพื้นที่เกษตรบริเวณทุ่งสรวง กลุ่มที่ 1 บ้านท้ายน้ำ หมู่ที่ 5 ตำบลบ้านหม้อ </t>
  </si>
  <si>
    <t xml:space="preserve">โครงการพัฒนาระบบกระจายน้ำในพื้นที่เกษตรบริเวณทุ่งสรวง กลุ่มที่ 2 บ้านท้ายน้ำ หมู่ที่ 5 ตำบลบ้านหม้อ </t>
  </si>
  <si>
    <t xml:space="preserve">โครงการพัฒนาระบบกระจายน้ำในพื้นที่เกษตรบริเวณทุ่งสรวง กลุ่มที่ 3 บ้านท้ายน้ำ หมู่ที่ 5 ตำบลบ้านหม้อ </t>
  </si>
  <si>
    <t xml:space="preserve">โครงการพัฒนาระบบกระจายน้ำในพื้นที่เกษตรบริเวณหนองบัว กลุ่มที่ 1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</si>
  <si>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โครงการพัฒนาระบบกระจายน้ำในพื้นที่เกษตรบริเวณหนองบัว กลุ่มที่ 2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</si>
  <si>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โครงการพัฒนาระบบกระจายน้ำในพื้นที่เกษตรบริเวณหนองบัว กลุ่มที่ 3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</si>
  <si>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โครงการพัฒนาระบบกระจายน้ำในพื้นที่เกษตรบริเวณทุ่งสรวง กลุ่มที่ 4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</si>
  <si>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โครงการพัฒนาระบบกระจายน้ำในพื้นที่เกษตรบริเวณทุ่งสรวง กลุ่มที่ 5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</si>
  <si>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โครงการพัฒนาระบบกระจายน้ำในพื้นที่เกษตรบริเวณทุ่งโกร่ง กลุ่มที่ 1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</si>
  <si>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โครงการพัฒนาระบบกระจายน้ำในพื้นที่เกษตรบริเวณทุ่งโกร่ง กลุ่มที่ 2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</si>
  <si>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โครงการพัฒนาระบบกระจายน้ำในพื้นที่เกษตรบริเวณชะล้าย กลุ่มที่ 1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</si>
  <si>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โครงการพัฒนาระบบกระจายน้ำในพื้นที่เกษตรบริเวณชะล้าย กลุ่มที่ 2 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</si>
  <si>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โครงการพัฒนาระบบกระจายน้ำในพื้นที่เกษตรบริเวณคลองวังครก
บ้านท้ายน้ำ หมู่ที่ 5 ตำบลบ้านหม้อ 
</t>
  </si>
  <si>
    <t xml:space="preserve">โครงการพัฒนาระบบกระจายน้ำในพื้นที่เกษตรบริเวณข้างบึงท้ายน้ำ
บ้านท้ายน้ำ หมู่ที่ 5 ตำบลบ้านหม้อ 
</t>
  </si>
  <si>
    <t>โครงการขยายเขตระบบจ่ายน้ำประปาหมู่บ้าน บ้านหาดสาแล หมู่ที่ 6 ตำบลบ้านหม้อ</t>
  </si>
  <si>
    <t>อบต.ผักขวง</t>
  </si>
  <si>
    <t>อบต.บ่อทอง</t>
  </si>
  <si>
    <t>อบต.ป่าคาย</t>
  </si>
  <si>
    <t>อบต.นายาง</t>
  </si>
  <si>
    <t>อบต.น้ำไคร้</t>
  </si>
  <si>
    <t>อบต.น้ำหมัน</t>
  </si>
  <si>
    <t>ทต.งิ้วงาม</t>
  </si>
  <si>
    <t>อบต.คอรุม</t>
  </si>
  <si>
    <t>อบต.พญาแมน</t>
  </si>
  <si>
    <t>อบต.ท่ามะเฟือง</t>
  </si>
  <si>
    <t>ทต.ท่าสัก</t>
  </si>
  <si>
    <t>อบต.ในเมือง</t>
  </si>
  <si>
    <t>อบต.บ้านโคน</t>
  </si>
  <si>
    <t>อบต.ข่อยสูง</t>
  </si>
  <si>
    <t>อบต.บ้านหม้อ</t>
  </si>
  <si>
    <t>แบบฟอร์ม สทนช. 004</t>
  </si>
  <si>
    <t>ณ วันที่ 6 กรกฎาคม 2564</t>
  </si>
  <si>
    <t>แหล่งงบประมาณ</t>
  </si>
  <si>
    <t>เปลี่ยนแปลงเงินเหลือจ่าย
(บาท)</t>
  </si>
  <si>
    <t>ขอรับการสนับสนุนงบ
(บาท)</t>
  </si>
  <si>
    <t>เทศบาลตำบลงิ้วงาม</t>
  </si>
  <si>
    <t>โครงการก่อสร้างรางรับน้ำ คสล. (รูปตัวยู)  ลำเหมืองนาป่ายาง</t>
  </si>
  <si>
    <t>13,15</t>
  </si>
  <si>
    <t>บ้านงิ้วงาม</t>
  </si>
  <si>
    <t>งิ้วงาม</t>
  </si>
  <si>
    <t>เมืองฯ</t>
  </si>
  <si>
    <t>อุตรดิตถ์</t>
  </si>
  <si>
    <t>-</t>
  </si>
  <si>
    <t>12 2564</t>
  </si>
  <si>
    <t>โครงการปรับปรุงระบบประปาหมู่บ้าน หมู่ที่ 3,13  บ้านไร่กล้วย</t>
  </si>
  <si>
    <t>บ้านไร่กล้วย</t>
  </si>
  <si>
    <t xml:space="preserve">โครงการก่อสร้างฝายน้ำล้น มข.2527 บริเวณห้วยต้นปุย        สันฝายสูง 1.50 ม .ผนังข้างสูง 3.00 ม. กว้าง 8.00 ม.  </t>
  </si>
  <si>
    <t>บ้านปากฝาง</t>
  </si>
  <si>
    <t xml:space="preserve">โครงการก่อสร้างฝายน้ำล้น มข.2527 บริเวณห้วยคลองตัน      สันฝายสูง 1.00 ม .ผนังข้างสูง 2.50 ม. กว้าง 6.00 ม.  </t>
  </si>
  <si>
    <t xml:space="preserve">โครงการก่อสร้างฝายน้ำล้น มข.2527 บริเวณคลองร้องหมาผี  สันฝายสูง 1.00 ม .ผนังข้างสูง 2.50 ม. กว้าง 8.00 ม.  </t>
  </si>
  <si>
    <t xml:space="preserve">โครงการก่อสร้างฝายน้ำล้น มข.2527 บริเวณห้วยน้ำไผ่ (จุดที่ 3)สันฝายสูง 1.00 ม .ผนังข้างสูง 2.50 ม. กว้าง 6.00 ม.             </t>
  </si>
  <si>
    <t>บ้านน้ำไผ่</t>
  </si>
  <si>
    <t xml:space="preserve">โครงการก่อสร้างฝายน้ำล้น มข.2527 บริเวณห้วยน้ำไผ่ (จุดที่ 2)สันฝายสูง 1.00 ม .ผนังข้างสูง 2.50 ม. กว้าง 6.00 ม.             </t>
  </si>
  <si>
    <t xml:space="preserve">โครงการก่อสร้างฝายน้ำล้น มข.2527 บริเวณห้วยน้ำไผ่  (จุดที่ 1) สันฝายสูง 1.00 ม .ผนังข้างสูง 2.50 ม. กว้าง 6.00 ม.           </t>
  </si>
  <si>
    <t>โครงการก่อสร้างท่อลอดเหลี่ยม ข้ามห้วยหนองหนัง              ขนาด 3.00x1.80 ม. ยาว 6  ม. จำนวน  1  ช่อง</t>
  </si>
  <si>
    <t>บ้านวังขอน</t>
  </si>
  <si>
    <t>โครงการก่อสร้างท่อลอดเหลี่ยม ข้ามห้วยคลองตัน (จุดที่ 1)  ขนาด1.80x1.80 ม. ยาว 5  ม. จำนวน  2  ช่อง</t>
  </si>
  <si>
    <t>โครงการก่อสร้างท่อลอดเหลี่ยม ข้ามห้วยคลองตัน (จุดที่ 2)   ขนาด1.80x1.80 ม. ยาว 5  ม. จำนวน  1  ช่อง</t>
  </si>
  <si>
    <t>เทศบาลตำบลท่าเสา</t>
  </si>
  <si>
    <t>โครงการเจาะบ่อบาดาล(2บ่อ)</t>
  </si>
  <si>
    <t>หนองบัว</t>
  </si>
  <si>
    <t>ท่าเสา</t>
  </si>
  <si>
    <t xml:space="preserve"> - </t>
  </si>
  <si>
    <t>เทศบาลตำบลผาจุก</t>
  </si>
  <si>
    <t>ปรับปรุงประปาหมู่บ้าน แห่งที่ 2 หมู่ที่ 10 บ้านม่อนหินขาว ตำบลผาจุก อำเภอเมือง จังหวัดอุตรดิตถ์</t>
  </si>
  <si>
    <t>ม่อนหินขาว</t>
  </si>
  <si>
    <t>ผาจุก</t>
  </si>
  <si>
    <t>เมือง</t>
  </si>
  <si>
    <t xml:space="preserve">  -</t>
  </si>
  <si>
    <t>ü</t>
  </si>
  <si>
    <t>ก่อสร้างคลองส่งน้ำ คสล. สายหลังโรงเรียนม่อนหินขาว บ้านม่อนหินขาว หมู่ที่ 10 ตำบลผาจุก อำเภอเมือง จังหวัดอุตรดิตถ์</t>
  </si>
  <si>
    <t>วางท่อส่งน้ำเพื่อการเกษตร บริเวณสระหลวง บ้านพระฝาง หมู่ที่ 4 -สระน้ำ บ้านหนองบัว หมู่ที่ 9 ตำบลผาจุก อำเภอเมือง จังหวัดอุตรดิตถ์</t>
  </si>
  <si>
    <t>4,9</t>
  </si>
  <si>
    <t>พระฝาง,หนองบัว</t>
  </si>
  <si>
    <t>วางท่อส่งน้ำเพื่อการเกษตร บริเวณสระโรงเรียนบ้านม่อนหินขาว หมู่ที่ 10 - สระน้ำ บ้านป่าแดงหลง หมู่ที่ 12 ตำบลผาจุก อำเภอเมือง จังหวัดอุตรดิตถ์</t>
  </si>
  <si>
    <t>10,12</t>
  </si>
  <si>
    <t>ม่อนหินขาว,ป่าแดงหลง</t>
  </si>
  <si>
    <t>อบต.หาดงิ้ว</t>
  </si>
  <si>
    <r>
      <rPr>
        <b/>
        <sz val="16"/>
        <color theme="1"/>
        <rFont val="Times New Roman"/>
        <family val="1"/>
      </rPr>
      <t xml:space="preserve">  </t>
    </r>
    <r>
      <rPr>
        <b/>
        <sz val="16"/>
        <color theme="1"/>
        <rFont val="TH SarabunPSK"/>
        <family val="2"/>
      </rPr>
      <t xml:space="preserve">ขุดลอกสระเก็บน้ำเกาะแก้ว หมู่ที่ 3 บ้านหาดงิ้ว ตำบลหาดงิ้ว อำเภอเมือง จังหวัดอุตรดิตถ์ </t>
    </r>
  </si>
  <si>
    <t xml:space="preserve">หาดงิ้ว </t>
  </si>
  <si>
    <t>หาดงิ้ว</t>
  </si>
  <si>
    <t xml:space="preserve">เมือง </t>
  </si>
  <si>
    <t>อบต.ห้วยมุ่น</t>
  </si>
  <si>
    <t xml:space="preserve">โครงการพัฒนาระบบกรองน้ำประปาบาดาลพร้อมถังเก็บน้ำ  (บัญชีนวัตกรรมไทย  รหัส  01020003)  </t>
  </si>
  <si>
    <t>บ้านห้วยมุ่น</t>
  </si>
  <si>
    <t>ห้วยมุ่น</t>
  </si>
  <si>
    <t xml:space="preserve"> 17.808489°</t>
  </si>
  <si>
    <t>100.939582°</t>
  </si>
  <si>
    <t xml:space="preserve"> -</t>
  </si>
  <si>
    <t>บ้านโป่งปุ้น</t>
  </si>
  <si>
    <t xml:space="preserve"> 17.857178°</t>
  </si>
  <si>
    <t>100.960021°</t>
  </si>
  <si>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TH SarabunPSK"/>
        <family val="2"/>
      </rPr>
      <t>ขุดลอกแหล่งน้ำ อ่างเก็บน้ำห้วยม่วง บ้านห้วยแมง หมู่ที่ 9 ตำบลน้ำไคร้ อำเภอน้ำปาด จังหวัดอุตรดิตถ์</t>
    </r>
  </si>
  <si>
    <t>ห้วยแมง</t>
  </si>
  <si>
    <t>น้ำไคร้</t>
  </si>
  <si>
    <t>อบต.ร่วมจิต</t>
  </si>
  <si>
    <t>โครงการบำรุงรักษาประปาหมู่บ้าน หมู่ที่ 2 บ้านสระแก้ว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</si>
  <si>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สระแก่ว</t>
  </si>
  <si>
    <t>ร่วมจิต</t>
  </si>
  <si>
    <t>ท่าปลา</t>
  </si>
  <si>
    <t>โครงการบำรุงรักษาประปาหมู่บ้าน หมู่ที่ 5 บ้านหนองโป้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</si>
  <si>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หนองโป้</t>
  </si>
  <si>
    <t>โครงการบำรุงรักษาประปาหมู่บ้าน หมู่ที่ 6 บ้านหนองย่ารำ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</si>
  <si>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หนองย่ารำ</t>
  </si>
  <si>
    <t>โครงการบำรุงรักษาประปาหมู่บ้าน หมู่ที่ 7 บ้านหนองโบสถ์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</si>
  <si>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หนองโบสถ์</t>
  </si>
  <si>
    <t>โครงการบำรุงรักษาประปาหมู่บ้าน หมู่ที่ 8 บ้านแดนทอง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</si>
  <si>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แดนทอง</t>
  </si>
  <si>
    <t>โครงการบำรุงรักษาประปาหมู่บ้าน หมู่ที่ 9 บ้านเนินสิงห์ (ติดตั้งเครื่องผลิตน้ำประปาที่มีถาดเติมอากาศแบบน้ำหมุนวนและระบบล้างย้อนสารกรองอัตโนมัติ ตามบัญชรนวัตกรรม 01020005)</t>
  </si>
  <si>
    <t>เนินสิงห์</t>
  </si>
  <si>
    <t>โครงการขุดบ่อน้ำตี้น พร้อมระบบกระจายน้ำ หมู่ที่ 7</t>
  </si>
  <si>
    <t>ปางวุ้น</t>
  </si>
  <si>
    <t>ผักขวง</t>
  </si>
  <si>
    <t>ทองแสนขัน</t>
  </si>
  <si>
    <t>ได้รับ</t>
  </si>
  <si>
    <t>มี</t>
  </si>
  <si>
    <t>โครงการขุดลอกหนองทองแดง พร้อมระบบกระจายน้ำ หมู่ที่ 2</t>
  </si>
  <si>
    <t>โครงการขุดลอกสระประปา พร้อมระบบกระจายน้ำ หมู่ที่ 2</t>
  </si>
  <si>
    <t>โครงการขุดลอกหนองนาบิ้งเดีย วพร้อมระบบกระจายน้ำ หมู่ที่ 3</t>
  </si>
  <si>
    <t>วังโป่ง</t>
  </si>
  <si>
    <t>โครงการขุดบ่อน้ำตี้น พร้อมระบบกระจายน้ำ หมู่ที่ 3</t>
  </si>
  <si>
    <t>โครงการขุดบ่อน้ำตี้น พร้อมระบบกระจายน้ำ หมู่ที่ 4</t>
  </si>
  <si>
    <t>โครงการขุดบ่อน้ำตี้น พร้อมระบบกระจายน้ำ หมู่ที่ 5</t>
  </si>
  <si>
    <t>น้ำหมีน้อย</t>
  </si>
  <si>
    <t>โครงการขุดบ่อน้ำตี้น พร้อมระบบกระจายน้ำ หมู่ที่ 11</t>
  </si>
  <si>
    <t>น้ำหมีใหม่เจริญ</t>
  </si>
  <si>
    <t>โครงการขุดบ่อน้ำตี้น พร้อมระบบกระจายน้ำ หมู่ที่ 12</t>
  </si>
  <si>
    <t>บุ่งประชานิมิตร</t>
  </si>
  <si>
    <t>โครงการขุดเจาะบ่อบาดาล พร้อมติดตั้งระบบสูบน้ำพลังงานแสงอาทิตย์ หมู่ที่ 1</t>
  </si>
  <si>
    <t>น้ำหมีใหญ่</t>
  </si>
  <si>
    <t>4 ลบ.ม/ชม.</t>
  </si>
  <si>
    <t>โครงการขุดเจาะบ่อบาดาล พร้อมติดตั้งระบบสูบน้ำพลังงานแสงอาทิตย์ หมู่ที่ 3</t>
  </si>
  <si>
    <t>โครงการขุดเจาะบ่อบาดาล พร้อมติดตั้งระบบสูบน้ำพลังงานแสงอาทิตย์ หมู่ที่ 4</t>
  </si>
  <si>
    <t>โครงการขุดเจาะบ่อบาดาล พร้อมติดตั้งระบบสูบน้ำพลังงานแสงอาทิตย์ หมู่ที่ 6</t>
  </si>
  <si>
    <t>ร้องลึก</t>
  </si>
  <si>
    <t>โครงการขุดเจาะบ่อบาดาล พร้อมติดตั้งระบบสูบน้ำพลังงานแสงอาทิตย์ หมู่ที่ 10</t>
  </si>
  <si>
    <t>เขาสัก</t>
  </si>
  <si>
    <t>โครงการขุดเจาะบ่อบาดาล พร้อมติดตั้งระบบสูบน้ำพลังงานแสงอาทิตย์ หมู่ที่ 11</t>
  </si>
  <si>
    <t>โครงการก่อสร้างฝายชะลอน้ำกึ่งถาวรชนิดให้น้ำล้นผ่าน ห้วยขุนลาด หมู่ที่ 2</t>
  </si>
  <si>
    <t>โครงการก่อสร้างฝายชะลอน้ำกึ่งถาวรชนิดให้น้ำล้นผ่าน ห้วยนาใหม่ หมู่ที่ 2</t>
  </si>
  <si>
    <t>โครงการก่อสร้างฝายชะลอน้ำกึ่งถาวรชนิดให้น้ำล้นผ่าน ห้วยโศก หมู่ที่ 2</t>
  </si>
  <si>
    <t>โครงการก่อสร้างฝายชะลอน้ำกึ่งถาวรชนิดให้น้ำล้นผ่าน ห้วยผักขวง หมู่ที่ 2</t>
  </si>
  <si>
    <t>โครงการก่อสร้างฝายชะลอน้ำกึ่งถาวรชนิดให้น้ำล้นผ่าน ห้วยปลาก่อใต้ หมู่ที่ 4</t>
  </si>
  <si>
    <t>โครงการก่อสร้างฝายชะลอน้ำกึ่งถาวรชนิดให้น้ำล้นผ่าน ร้องโป่งค่าง หมู่ที่ 6</t>
  </si>
  <si>
    <t>โครงการก่อสร้างฝายชะลอน้ำกึ่งถาวรชนิดให้น้ำล้นผ่าน ห้วยผักขวง หมู่ที่ 7</t>
  </si>
  <si>
    <t>โครงการก่อสร้างฝายชะลอน้ำกึ่งถาวรชนิดให้น้ำล้นผ่าน ห้วยน้ำมืด หมู่ที่ 8</t>
  </si>
  <si>
    <t>วังตะเคียน</t>
  </si>
  <si>
    <t>โครงการก่อสร้างฝายชะลอน้ำกึ่งถาวรชนิดให้น้ำล้นผ่าน ห้วยน้ำมืด หมู่ที่ 9</t>
  </si>
  <si>
    <t>โคกงาม</t>
  </si>
  <si>
    <t>โครงการก่อสร้างฝายชะลอน้ำกึ่งถาวรชนิดให้น้ำล้นผ่าน ห้วยทับยอล่าง หมู่ที่ 10</t>
  </si>
  <si>
    <t>โครงการก่อสร้างฝายชะลอน้ำกึ่งถาวรชนิดให้น้ำล้นผ่าน ห้วยกกกอก หมู่ที่ 11</t>
  </si>
  <si>
    <t>โครงการก่อสร้างฝายชะลอน้ำกึ่งถาวรชนิดให้น้ำล้นผ่าน ห้วยปลาฝาล่าง หมู่ที่ 12</t>
  </si>
  <si>
    <t>โครงการก่อสร้างฝายชะลอน้ำกึ่งถาวรชนิดให้น้ำล้นผ่าน ห้วยห้าสิบล่าง หมู่ที่ 12</t>
  </si>
  <si>
    <t>โครงการก่อสร้างฝายชะลอน้ำกึ่งถาวรชนิดให้น้ำล้นผ่าน ห้วยชำงูเหลือม หมู่ที่ 13</t>
  </si>
  <si>
    <t>ใหญ่เจริญ</t>
  </si>
  <si>
    <t>โครงการก่อสร้างฝายชะลอน้ำกึ่งถาวรชนิดให้น้ำล้นผ่าน ห้วยผักขวง หมู่ที่ 14</t>
  </si>
  <si>
    <t>เนินทอง</t>
  </si>
  <si>
    <t>โครงการก่อสร้างฝายชะลอน้ำกึ่งถาวรชนิดให้น้ำล้นผ่าน ห้วยผักขวง หมู่ที่ 16</t>
  </si>
  <si>
    <t>ปางวุ้นพัฒนา</t>
  </si>
  <si>
    <t>โครงการก่อสร้างฝายชะลอน้ำกึ่งถาวรชนิดให้น้ำล้นผ่าน ห้วยมะค่า หมู่ที่ 16</t>
  </si>
  <si>
    <t>โครงการขุดลอกห้วยเจ็ดศอก หมู่ 13 บ้านน้ำลอก</t>
  </si>
  <si>
    <t>น้ำลอก</t>
  </si>
  <si>
    <t>บ่อทอง</t>
  </si>
  <si>
    <t>โครงการขุดลอกคลองน้ำลอกเหนือ หมู่ 5 บ้านปางหมิ่น</t>
  </si>
  <si>
    <t>ปางหมิ่น</t>
  </si>
  <si>
    <t>โครงการขุดลอกฝายตาจันทร์ หมู่ 4 บ้านปางหมิ่น</t>
  </si>
  <si>
    <t>2.4.3</t>
  </si>
  <si>
    <t>โครงการขุดลอกคลองน้ำลอก หมู่ 13 บ้านน้ำลอก</t>
  </si>
  <si>
    <t>2.4.4</t>
  </si>
  <si>
    <t>โครงการขุดลอกห้วยเจ็ดศอก หมู่ 4 บ้านน้ำลอก</t>
  </si>
  <si>
    <t>2.4.5</t>
  </si>
  <si>
    <t>โครงการขุดสระชำน้อย เพื่อกักเก็บน้ำไว้ใช้ในการอุปโภคบริโภคและการเกษตร หมู่ 4</t>
  </si>
  <si>
    <t>2.4.6</t>
  </si>
  <si>
    <t>กำจัดวัชพืชและผักตบชวา คลองกระเปา,แม่ต้า,ปลามอญ</t>
  </si>
  <si>
    <t>ใส่ชื่อกิจกรรม</t>
  </si>
  <si>
    <t>3,4,7,8</t>
  </si>
  <si>
    <t>หัวบึง</t>
  </si>
  <si>
    <t>ท่ามะเฟือง</t>
  </si>
  <si>
    <t>พิชัย</t>
  </si>
  <si>
    <t>6188/ตัน</t>
  </si>
  <si>
    <t>หาดกรวด</t>
  </si>
  <si>
    <t>เสาหิน</t>
  </si>
  <si>
    <t>หนองปากดง</t>
  </si>
  <si>
    <t>เจาะบ่อบาดาลเพื่อการเกษตร(นายกฤษณพล  จวงแย้ม)</t>
  </si>
  <si>
    <t>ป่ากะพี้</t>
  </si>
  <si>
    <t>75000/ปี</t>
  </si>
  <si>
    <t>เจาะบ่อบาดาลเพื่อการเกษตร(นายยอด  กลิ่นพยัค)</t>
  </si>
  <si>
    <t>เจาะบ่อบาดาลเพื่อการเกษตร(นางบุญเลิศ  อยู่หนู)</t>
  </si>
  <si>
    <t>เจาะบ่อบาดาลเพื่อการเกษตร(นายอนุสรณ์  ภุมราดี)</t>
  </si>
  <si>
    <t>ล็อค 17</t>
  </si>
  <si>
    <t>เจาะบ่อบาดาลเพื่อการเกษตร(นายสามารถ  บุญตัด)</t>
  </si>
  <si>
    <t>เจาะบ่อบาดาลเพื่อการเกษตร(นางกรองทอง  พูลฉ่ำ)</t>
  </si>
  <si>
    <t>เจาะบ่อบาดาลเพื่อการเกษตร(นางติ๋ม  ว่องไว)</t>
  </si>
  <si>
    <t>ทุ่งสนวน</t>
  </si>
  <si>
    <t>เจาะบ่อบาดาลเพื่อการเกษตร(นางวรารัตน์  บุญเกิด)</t>
  </si>
  <si>
    <t>เจาะบ่อบาดาลเพื่อการเกษตร(นางรดา  ทองอินทร์)</t>
  </si>
  <si>
    <t>เจาะบ่อบาดาลเพื่อการเกษตร(นายสวราชย์  มีเจริญ)</t>
  </si>
  <si>
    <t>อบต.น้ำไผ่</t>
  </si>
  <si>
    <t>โครงการก่อสร้างรางส่งน้ำเพื่อการเกษตรสายนาใหญ่ หมู่ 7</t>
  </si>
  <si>
    <t>กกหม่อนแก้ว</t>
  </si>
  <si>
    <t>น้ำไผ่</t>
  </si>
  <si>
    <t>ทต.ท่าปลา</t>
  </si>
  <si>
    <t>โครงการจัดวางโครงสร้างพื้นฐานเพื่อพัฒนาเศรษฐกิจชุมขนฐานรากโดยการวางท่อประปา(ท่อ HDPE) หมู่ที่  6  ตำบลท่าปลา    อำเภอท่าปลา  จังหวัดอุตรดิตถ์</t>
  </si>
  <si>
    <t>เนินสวน</t>
  </si>
  <si>
    <t>17°64'58"</t>
  </si>
  <si>
    <t>100°22'30"</t>
  </si>
  <si>
    <t>โครงการจัดวางโครงสร้างพื้นฐานเพื่อพัฒนาเศรษฐกิจชุมขนฐานรากโดยการวางท่อประปา(ท่อ HDPE) หมู่ที่  8  ตำบลท่าปลา    อำเภอท่าปลา  จังหวัดอุตรดิตถ์</t>
  </si>
  <si>
    <t>เนินสว่าง</t>
  </si>
  <si>
    <t>17°48'01"</t>
  </si>
  <si>
    <t>100°22'29"</t>
  </si>
  <si>
    <t>โครงการเรียงหินยาแนวอ่างเก็บน้ำห้วยภูนก  พื้นที่ไม่น้อยกว่า 2,220  ตารางเมตร  หมู่ที่ 1   ตำบลท่าปลา  อำเภอท่าปลา  จังหวัดอุตรดิตถ์</t>
  </si>
  <si>
    <t>ห้วยภูนก</t>
  </si>
  <si>
    <t>17°47'8.48"</t>
  </si>
  <si>
    <t>100°23'35.42"</t>
  </si>
  <si>
    <t>11,402 ตร.ม</t>
  </si>
  <si>
    <t>โครงารก่อสร้างวางท่อระบายน้ำ HDPE พร้อมบ่พัก</t>
  </si>
  <si>
    <t xml:space="preserve">เนินสว่าง </t>
  </si>
  <si>
    <t>17°47'35"</t>
  </si>
  <si>
    <t>100°22'16.75"</t>
  </si>
  <si>
    <t>ยาว 400 ม.</t>
  </si>
  <si>
    <t>ทต.จริม</t>
  </si>
  <si>
    <t xml:space="preserve">โครงการก่อสร้างฝายน้ำล้น บริเวณที่ดินนายสมาน  เทพหล้า หมู่ที่ 3 บ้านดงงาม ตำบลจริม อำเภอท่าปลา จังหวัดอุตรดิตถ์ ขนาดกว้าง 3.00 เมตร ยาว 10.00  เมตร สันฝายสูง 1.00  เมตร  ขุดลอกฝายความยาวข้างละ 50.00  เมตร  </t>
  </si>
  <si>
    <t>หมู่ที่ 3</t>
  </si>
  <si>
    <t>ดงงาม</t>
  </si>
  <si>
    <t>จริม</t>
  </si>
  <si>
    <t xml:space="preserve">โครงการก่อสร้างฝายน้ำล้น  บ้านวังชมภู หมู่ที่ 7   ตำบลจริม อำเภอท่าปลา   จังหวัดอุตรดิตถ์  ขนาดกว้าง 4.00   เมตร  ยาว 10.00  เมตร สันฝายสูง 1.00  เมตร   ขุดลอกฝาย  ปริมาณขุดดินไม่น้อยกว่า  1,750.00 ลูกบาศก์เมตร </t>
  </si>
  <si>
    <t>หมู่ที่ 7</t>
  </si>
  <si>
    <t>วังชมภู</t>
  </si>
  <si>
    <t xml:space="preserve">โครงการก่อสร้างฝายน้ำล้นลำห้วยสีเสียด หมู่ที่ 10 บ้านสีเสียด(บริเวณบ้านกำนันสุริยา โนจรมา) ตำบลจริม อำเภอท่าปลา จังหวัดอุตรดิตถ์ ขนาดกว้าง 3.00 เมตร ยาว 40  เมตร สันฝายสูง 1.00 เมตร  </t>
  </si>
  <si>
    <t>หมู่ที่ 10</t>
  </si>
  <si>
    <t>สีเสียด</t>
  </si>
  <si>
    <t>โครงการก่อสร้างฝายน้ำล้น หมู่ที่ 11 บ้านงุ้นงาม (บริเวณบ้านนายจรูญ น้อยเทพ) ตำบลจริม อำเภอท่าปลา จังหวัดอุตรดิตถ์ ขนาดกว้าง 4.00 เมตร ยาว  33.00 เมตร สันฝายสูง 1.00  เมตร</t>
  </si>
  <si>
    <t>หมู่ที่ 11</t>
  </si>
  <si>
    <t>งุ้นงาม</t>
  </si>
  <si>
    <t xml:space="preserve">โครงการก่อสร้างฝายน้ำล้น หมู่ที่ 11 บ้านงุ้นงาม (บริเวณบ้านทิพย์ธัญญา สิมพงษ์) ตำบลจริม อำเภอท่าปลา จังหวัดอุตรดิตถ์ ขนาดกว้าง 3.00 เมตร ยาว  15.00  เมตร สันฝายสูง 1.00  เมตร  ขุดลอกฝายความยาวข้างละ 50.00  เมตร
</t>
  </si>
  <si>
    <t xml:space="preserve">โครงการก่อสร้างฝายน้ำล้น ลำห้วยสีเสียด หมู่ที่11 บ้านงุ้นงาม (บริเวณบ้านนางสุรีย์ พรมสาร) ตำบลจริม อำเภอท่าปลา จังหวัดอุตรดิตถ์ ชนาดกว้าง 3.00 เมตร ยาว 15.00 เมตร สันฝายสูง 1.00  เมตร ขุดลอกฝายความยาวข้างละ 50.00  เมตร  </t>
  </si>
  <si>
    <t xml:space="preserve">โครงการก่อสร้างฝายน้ำล้น ห้วยชมภู  หมู่ที่ 13  (จุดที่ 1 ) บ้านท่าใหม่ ตำบลจริม อำเภอท่าปลา จังหวัดอุตรดิตถ์  ขนาดกว้าง 4.00 เมตร ยาว 10.00 เมตร สันฝายสูง 0.80 เมตรขุดลอกฝายความยาวข้างละ 50.00  เมตร
    </t>
  </si>
  <si>
    <t>หมู่ที่ 13</t>
  </si>
  <si>
    <t>ท่าใหม่</t>
  </si>
  <si>
    <t xml:space="preserve">โครงการก่อสร้างฝายน้ำล้น ห้วยชมภู  หมู่ที่ 13  (จุดที่ 2 ) บ้านท่าใหม่ ตำบลจริม อำเภอท่าปลา จังหวัดอุตรดิตถ์  ขนาดกว้าง 4.00 เมตร ยาว 10.00 เมตร สันฝายสูง 0.80 เมตรขุดลอกฝายความยาวข้างละ 50.00  เมตร
    </t>
  </si>
  <si>
    <t xml:space="preserve">โครงการก่อสร้างฝายน้ำล้น ห้วยชมภู  หมู่ที่ 13  (จุดที่ 3 ) บ้านท่าใหม่ ตำบลจริม อำเภอท่าปลา จังหวัดอุตรดิตถ์  ขนาดกว้าง 4.00 เมตร ยาว 10.00 เมตร สันฝายสูง 0.80 เมตรขุดลอกฝายความยาวข้างละ 50.00  เมตร
    </t>
  </si>
  <si>
    <t>3    100.311429</t>
  </si>
  <si>
    <t>โครงการสูบน้ำเซลล์แสงอาทิตย์ขนาดไม่น้อยกว่า 3000 วัตต์สำหรับประปาหมู่บ้าน หมู่ที่ 2 บ้านท่าวังโปร่ง  ตำบลจริม อำเภอท่าปลา จังหวัดอุตรดิตถ์</t>
  </si>
  <si>
    <t>ม.2</t>
  </si>
  <si>
    <t>ท่าวังโปร่ง</t>
  </si>
  <si>
    <t>โครงการสูบน้ำเซลล์แสงอาทิตย์ขนาดไม่น้อยกว่า 3000 วัตต์สำหรับประปาหมู่บ้าน หมู่ที่ 3 บ้านดงงาม  ตำบลจริม อำเภอท่าปลา จังหวัดอุตรดิตถ์</t>
  </si>
  <si>
    <t>ม.3</t>
  </si>
  <si>
    <t>โครงการสูบน้ำเซลล์แสงอาทิตย์ขนาดไม่น้อยกว่า 3000 วัตต์สำหรับประปาหมู่บ้าน หมู่ที่ 4 บ้านเลิศชัย  ตำบลจริม อำเภอท่าปลา จังหวัดอุตรดิตถ์</t>
  </si>
  <si>
    <t>ม.4</t>
  </si>
  <si>
    <t>เลิศชัย</t>
  </si>
  <si>
    <t>โครงการสูบน้ำเซลล์แสงอาทิตย์ขนาดไม่น้อยกว่า 3000 วัตต์สำหรับประปาหมู่บ้าน หมู่ที่ 5 บ้านเนินสูง  ตำบลจริม อำเภอท่าปลา จังหวัดอุตรดิตถ์</t>
  </si>
  <si>
    <t>ม.5</t>
  </si>
  <si>
    <t>เนินสูง</t>
  </si>
  <si>
    <t>โครงการสูบน้ำเซลล์แสงอาทิตย์ขนาดไม่น้อยกว่า 3000 วัตต์สำหรับประปาหมู่บ้าน หมู่ที่  7      บ้านวังชมภู ตำบลจริม อำเภอท่าปลา จังหวัดอุตรดิตถ์</t>
  </si>
  <si>
    <t>ม.7</t>
  </si>
  <si>
    <t>โครงการสูบน้ำเซลล์แสงอาทิตย์ขนาดไม่น้อยกว่า 3000 วัตต์สำหรับประปาหมู่บ้าน หมู่ที่ 9 บ้านจริม  ตำบลจริม อำเภอท่าปลา จังหวัดอุตรดิตถ์</t>
  </si>
  <si>
    <t>ม.9</t>
  </si>
  <si>
    <t>โครงการสูบน้ำเซลล์แสงอาทิตย์ขนาดไม่น้อยกว่า 3000 วัตต์สำหรับประปาหมู่บ้าน หมู่ที่ 11 บ้านงุ้นงาม  ตำบลจริม อำเภอท่าปลา จังหวัดอุตรดิตถ์</t>
  </si>
  <si>
    <t>ม.11</t>
  </si>
  <si>
    <t>โครงการสูบน้ำเซลล์แสงอาทิตย์ขนาดไม่น้อยกว่า 3000 วัตต์สำหรับประปาหมู่บ้าน หมู่ที่ 13 บ้านท่าใหม๋ (จุดที่1)  ตำบลจริม อำเภอท่าปลา จังหวัดอุตรดิตถ์</t>
  </si>
  <si>
    <t>ม.13</t>
  </si>
  <si>
    <t>โครงการสูบน้ำเซลล์แสงอาทิตย์ขนาดไม่น้อยกว่า 3000 วัตต์สำหรับประปาหมู่บ้าน หมู่ที่ 13 บ้านท่าใหม๋ (จุดที่2)  ตำบลจริม อำเภอท่าปลา จังหวัดอุตรดิตถ์</t>
  </si>
  <si>
    <t>โครงการวางท่อส่งน้ำเพื่อการเกษตร หมู่ที่ 1 บ้านปากดง  ตำบลจริม  อำเภอท่าปลา จังหวัดอุตรดิตถ์   วางท่อน้ำ วางท่อน้ำ HDPE ขนาด 4 นิ้ว ชั้น PN6(PE80)  ระยะทางรวม  8,596.00  เมตร</t>
  </si>
  <si>
    <t>ม.1</t>
  </si>
  <si>
    <t>ปากดง</t>
  </si>
  <si>
    <t xml:space="preserve">17.823647
17.823622
17.823433
17.822115
17.825885
17.823566
17.823552
17.826268
17.823528
17.823649
17.823727
17.823601
</t>
  </si>
  <si>
    <t xml:space="preserve">100.361676
100.357626
100.357626
100.356019
100.355873
100.354698
100.351721
100.349973
100.345944
100.344569
100.342868
100.338349
</t>
  </si>
  <si>
    <t>โครงการวางท่อส่งน้ำเพื่อการเกษตร หมู่ที่ 3 บ้านดงงาม  ตำบลจริม  อำเภอท่าปลา จังหวัดอุตรดิตถ์   วางท่อน้ำพีวีซี ขนาด 4 นิ้ว ชั้น 13.5  ระยะทางรวม  4,800.00  เมตร</t>
  </si>
  <si>
    <t>โครงการวางท่อส่งน้ำเพื่อการเกษตร หมู่ที่ 4 บ้านเลิศชัยตำบลจริม  อำเภอท่าปลา จังหวัดอุตรดิตถ์   วางท่อน้ำ วางท่อน้ำ HDPE ขนาด 4 นิ้ว ชั้น PN6(PE80) ระยะทางรวม 5,904.00  เมตร</t>
  </si>
  <si>
    <t>17.797981
 17.814561</t>
  </si>
  <si>
    <t xml:space="preserve">100.361538 100.361621
</t>
  </si>
  <si>
    <t>.โครงการวางท่อส่งน้ำเพื่อการเกษตร หมู่ที่ 5 บ้านเนินสูง  ตำบลจริม  อำเภอท่าปลา จังหวัดอุตรดิตถ์   วางท่อน้ำ วางท่อน้ำ HDPE ขนาด 4 นิ้ว ชั้น PN6(PE80)   ระยะทางรวม  14,874.00  เมตร</t>
  </si>
  <si>
    <t xml:space="preserve">17.819961
17.816465
17.805919
17.807093
17.807573
17.815620
17.808445
17.813164
17.811479
</t>
  </si>
  <si>
    <t xml:space="preserve">100.356072
100.356002
100.356110
100.356051
100.350085
100.350003
100.341692
100.344567
100.341191
</t>
  </si>
  <si>
    <t>โครงการวางท่อส่งน้ำเพื่อการเกษตร หมู่ที่ 6 บ้านท่าช้างตำบลจริม  อำเภอท่าปลา จังหวัดอุตรดิตถ์   วางท่อน้ำ วางท่อน้ำ HDPE ขนาด 4 นิ้ว ชั้น PN6(PE80) ระยะทางรวม  4,676.00  เมตร</t>
  </si>
  <si>
    <t>ม.6</t>
  </si>
  <si>
    <t>ท่าช้าง</t>
  </si>
  <si>
    <t xml:space="preserve"> 17.817195 
  17.817292
  17.817362
  17.816412
   17.817209
   17.817216 
</t>
  </si>
  <si>
    <t xml:space="preserve">100.337589
   100.337589
   100.334899
   100.332981
  100.331861
   100.323850
</t>
  </si>
  <si>
    <t>6.โครงการวางท่อส่งน้ำเพื่อการเกษตร หมู่ที่ 7 บ้านวังชมภูตำบลจริม  อำเภอท่าปลา จังหวัดอุตรดิตถ์   วางท่อน้ำ วางท่อน้ำ HDPE ขนาด 4 นิ้ว ชั้น PN6(PE80)  ระยะทางรวม 9,828.00  เมตร</t>
  </si>
  <si>
    <t xml:space="preserve">17.800708
17.798882
17.793715
17.794888
17.796537
17.797091
17.789998
17.789973
</t>
  </si>
  <si>
    <t xml:space="preserve">100.328092
100.327304
100.328905
100.332368
100.332370
100.332509
100.332281
100.332464
</t>
  </si>
  <si>
    <t>โครงการวางท่อส่งน้ำเพื่อการเกษตร หมู่ที่ 8 บ้านชัยมงคล ตำบลจริม  อำเภอท่าปลา จังหวัดอุตรดิตถ์   วางท่อน้ำ วางท่อน้ำ HDPE ขนาด 4 นิ้ว ชั้น PN6(PE80)  ระยะทางรวม  10,252.00  เมตร</t>
  </si>
  <si>
    <t>ม.8</t>
  </si>
  <si>
    <t xml:space="preserve">17.797315
17.797314
17.787060
17.788998
17.793386
17.793400
17.793566
17.793516
17.798424
</t>
  </si>
  <si>
    <t xml:space="preserve">100.338391
100.338590
100.338243
100.338395
100.338493
100.339111
100.341112
100.344527
100.344545
</t>
  </si>
  <si>
    <t>โครงการวางท่อส่งน้ำเพื่อการเกษตร หมู่ที่ 9 บ้านจริม  ตำบลจริม  อำเภอท่าปลา จังหวัดอุตรดิตถ์    วางท่อน้ำ วางท่อน้ำ HDPE ขนาด 4 นิ้ว ชั้น PN6(PE80)  ระยะทางรวม  7,100.00  เมตร</t>
  </si>
  <si>
    <t>17.793232   17.7933957 17.793395 17.789027 17.798761</t>
  </si>
  <si>
    <t xml:space="preserve">100.355887
100.356027
 100.353460
  100.349968
 100.349909
</t>
  </si>
  <si>
    <t>โครงการวางท่อส่งน้ำเพื่อการเกษตร หมู่ที่ 10 บ้านสีเสียด ตำบลจริม  อำเภอท่าปลา จังหวัดอุตรดิตถ์     วางท่อน้ำ วางท่อน้ำ HDPE ขนาด 4 นิ้ว ชั้น PN6(PE80)  ระยะทางรวม 1,500.00 เมตร</t>
  </si>
  <si>
    <t>ม.10</t>
  </si>
  <si>
    <t>โครงการวางท่อส่งน้ำเพื่อการเกษตร หมู่ที่ 11 บ้านงุ้นงาม ตำบลจริม  อำเภอ วางท่อน้ำ วางท่อน้ำ HDPE ขนาด 4 นิ้ว ชั้น PN6(PE80)  ระยะทางรวม  6,304.00  เมตร</t>
  </si>
  <si>
    <t xml:space="preserve">17.834842  17.831415 17823598 
</t>
  </si>
  <si>
    <t xml:space="preserve">100.360544
   100.361220
100.361788
</t>
  </si>
  <si>
    <t>โครงการวางท่อส่งน้ำเพื่อการเกษตร หมู่ที่ 13 บ้านท่าใหม่ ตำบลจริม  อำเภอท่าปลา จังหวัดอุตรดิตถ์   วางท่อน้ำ วางท่อน้ำ HDPE ขนาด 4 นิ้ว ชั้น PN6(PE80) ระยะทางรวม  10,344.00  เมตร</t>
  </si>
  <si>
    <t xml:space="preserve">17.805049
17.805293
17.805928
17.805828
17.806001
17.805984
17.805920
17.811515
17.811285
17.811406
17.811454
17.811271
17.811272
</t>
  </si>
  <si>
    <t xml:space="preserve">100.316496
100.319564
100.324539
100.328218
100.331145
100.335002
100.338814
100.338173
100.332815
100.332098
100.330059
100.327004
100.322575
</t>
  </si>
  <si>
    <t>อบต.ชัยจุมพล</t>
  </si>
  <si>
    <r>
      <rPr>
        <b/>
        <sz val="14"/>
        <rFont val="TH SarabunPSK"/>
        <family val="2"/>
      </rPr>
      <t>โครงการขุดลอกคลองเพื่อเปิดทางน้ำกำจัดวัชพืชคลองแม่พร่อง</t>
    </r>
    <r>
      <rPr>
        <b/>
        <i/>
        <sz val="14"/>
        <color theme="0" tint="-0.34998626667073579"/>
        <rFont val="TH SarabunPSK"/>
        <family val="2"/>
      </rPr>
      <t xml:space="preserve"> </t>
    </r>
  </si>
  <si>
    <t>2,8,9</t>
  </si>
  <si>
    <t>บ้านต้นขาม-บ้านน้ำใสใต</t>
  </si>
  <si>
    <t>ชัยจุมพล</t>
  </si>
  <si>
    <t>ลับแล</t>
  </si>
  <si>
    <t>ทต.พระเสด็จ</t>
  </si>
  <si>
    <t xml:space="preserve">โครงการขุดลอกคลองเลียบบึงมายฝั่งเหนือ </t>
  </si>
  <si>
    <t>บ้านห้วยไร่</t>
  </si>
  <si>
    <t>ทุ่งยั้ง</t>
  </si>
  <si>
    <t xml:space="preserve">โครงการระบบสูบน้ำพลังงานแสงอาทิตย์ ขนาด 4,000 วัตต์ </t>
  </si>
  <si>
    <t>บ้านปางหมิ่น</t>
  </si>
  <si>
    <t>ตุลาคม 2564</t>
  </si>
  <si>
    <t>ธันวาคม 2564</t>
  </si>
  <si>
    <t>โครงการระบบสูบน้ำพลังงานแสงอาทิตย์ ขนาด 4,000 วัตต์</t>
  </si>
  <si>
    <t>บ้านวังหัวดอย</t>
  </si>
  <si>
    <t>บ้านน้ำหมันใต้</t>
  </si>
  <si>
    <t>บ้านน้ำหมันเหนือ</t>
  </si>
  <si>
    <t>100.29900</t>
  </si>
  <si>
    <t>ไร่เจริญ</t>
  </si>
  <si>
    <t>บ้านโคน</t>
  </si>
  <si>
    <t>กย. 2564</t>
  </si>
  <si>
    <t>ธค. 2564</t>
  </si>
  <si>
    <t>คลองเรียงงาม</t>
  </si>
  <si>
    <t>หาดกำแพง</t>
  </si>
  <si>
    <t xml:space="preserve">โครงการพัฒนาระบบกระจายน้ำในพื้นที่เกษตร  บริเวณแปลงนานางสาวจันทร์ทิมา มั่นเหมาะหมู่ที่ 7 </t>
  </si>
  <si>
    <t>ทต.ร่วมจิต</t>
  </si>
  <si>
    <t>โครงการปรับปรุงระบบประปาเทศบาลตำบลร่วมจิต โดยการก่อสร้างถังเก็บน้ำใส ขนาด 200 ลบ.ม. เทศบาลตำบลร่วมจิต อำเภอท่าปลา จังหวัดอุตรดิตถ์</t>
  </si>
  <si>
    <t>ก่อสร้าง</t>
  </si>
  <si>
    <t>ผาเลือด</t>
  </si>
  <si>
    <t>17.70375109</t>
  </si>
  <si>
    <t>100.36157671</t>
  </si>
  <si>
    <r>
      <t xml:space="preserve">โครงการวางท่อเมนประปา </t>
    </r>
    <r>
      <rPr>
        <sz val="14"/>
        <color theme="1"/>
        <rFont val="Cordia New"/>
        <family val="2"/>
      </rPr>
      <t>Ø</t>
    </r>
    <r>
      <rPr>
        <sz val="11.9"/>
        <color theme="1"/>
        <rFont val="TH SarabunPSK"/>
        <family val="2"/>
      </rPr>
      <t xml:space="preserve"> 4" หมู่ที่ 1 ชุมชนร่วมจิต 1 ,ชุมชนร่วมจิต 2 และ หมู่ที่ 3 ชุมชนร่วมใจ ตำบลร่วมจิต อำเภอท่าปลา จังหวัดอุตรดิตถ์</t>
    </r>
  </si>
  <si>
    <t>1,3</t>
  </si>
  <si>
    <t>ชุมชนร่วมจิต 1 ,ชุมชนร่วมจิต 2 ,ชุมชนร่วมใจ</t>
  </si>
  <si>
    <t>17.70851896</t>
  </si>
  <si>
    <t>100.34635708</t>
  </si>
  <si>
    <t>โครงการปรับปรุงถนนทางหลวงท้องถิ่น โดยการก่อสร้างรางระบายน้ำ คสล. รูปตัว U ความยาวรวมไม่น้อยกว่า 980.00 เมตร บริเวณซอยบุปผา หมู่ที่ 3 ตำบลร่วมจิต อำเภอท่าปลา จังหวัดอุตรดิตถ์</t>
  </si>
  <si>
    <t>ชุมชนร่วมใจ</t>
  </si>
  <si>
    <t>17.71174044</t>
  </si>
  <si>
    <t>100.35623426</t>
  </si>
  <si>
    <t>โครงการปรับปรุงถนนทางหลวงท้องถิ่น โดยการก่อสร้างรางระบายน้ำ คสล. รูปตัว U ความยาวรวมไม่น้อยกว่า 800.00 เมตร บริเวณซอยอารีราษฎร์พัฒนา  หมู่ที่ 10 ตำบลร่วมจิต อำเภอท่าปลา จังหวัดอุตรดิตถ์</t>
  </si>
  <si>
    <t>ชุมชนบ้านใหม่พัฒนา</t>
  </si>
  <si>
    <t>17.71178549</t>
  </si>
  <si>
    <t>100.33780117</t>
  </si>
  <si>
    <t xml:space="preserve">โครงการวางท่อระบายน้ำ HDPE พร้อมบ่อพัก คสล. หมู่ที่ 10 ตำบลร่วมจิต อำเภอท่าปลา จังหวัดอุตรดิตถ์  </t>
  </si>
  <si>
    <t>อบต.ไร่อ้อย</t>
  </si>
  <si>
    <t>โครงการขุดเจาะบ่อน้ำบาดาล ขนาด ศก. 6 นิ้ว หมู่ที่ 9</t>
  </si>
  <si>
    <t>บ้านคลองกล้วยเหนือ</t>
  </si>
  <si>
    <t>ไร่อ้อย</t>
  </si>
  <si>
    <t>เทศบาลตำบลทุ่งยั้ง</t>
  </si>
  <si>
    <t>ขุดลอกคลอง กำจัดสิ่งกีดขว้างทางน้ำ คลองแม่พร่อง ช่วงหมู่ที่ 1 บ้านป่าเผือก ตั้งแต่ฝ่ายน้ำล้น (ฝายตราด) ถึงฝายน้ำล้นชลประทาน ขนาดกว้าง 30 เมตร ยาว 1,178 เมตร ลึกเฉลี่ย 3 - 4 เมตร หมู่ที่ 1 ตำบลทุ่งยั้ง อำเภอลับแล จังหวัดอุตรดิตถ์</t>
  </si>
  <si>
    <t>ป่าเผือก</t>
  </si>
  <si>
    <t>ขุดลอกคลอง กำจัดสิ่งกีดขว้างทางน้ำ คลองตาเหล็ก ขนาดกว้าง 10 - 15 เมตร ยาว 779 เมตร ลึก 3 - 5 เมตร หมู่ที่ 1 บ้านไผ่ล้อม ตำบลไผ่ล้อม อำเภอลับแล จังหวัดอุตรดิตถ์</t>
  </si>
  <si>
    <t>ไผ่ล้อม</t>
  </si>
  <si>
    <t>ขุดลอกคลอง กำจัดสิ่งกีดขว้างทางน้ำ คลองตาชม ขนาดกว้าง 5 เมตร ยาว 1,143 เมตร ลึก 2 เมตร หมู่ที่ 4 บ้านตาล ตำบลทุ่งยั้ง อำเภอลับแล จังหวัดอุตรดิตถ์</t>
  </si>
  <si>
    <t>ตาล</t>
  </si>
  <si>
    <t>ขุดลอกคลอง กำจัดสิ่งกีดขว้างทางน้ำ คลองแม่พร่อง ช่วงหมู่ที่ 3 บ้านเกาะตาเพ็ชร ขนาดกว้าง 5 - 20 เมตร ยาว 1,653 เมตร ลึก 3 - 4 เมตร หมู่ที่ 3 ตำบลทุ่งยั้ง อำเภอลับแล จังหวัดอุตรดิตถ์</t>
  </si>
  <si>
    <t>เกาะตาเพ็ชร</t>
  </si>
  <si>
    <t xml:space="preserve">       </t>
  </si>
  <si>
    <t>อบต.นาอิน</t>
  </si>
  <si>
    <t xml:space="preserve">โครงการพัฒนาระบบกระจายน้ำในพื้นที่เกษตร  บริเวณแปลงนานางสางอรวรรณ  แดงมี  หมู่ที่  2 </t>
  </si>
  <si>
    <t>โครงการพัฒนาระบบกระจายน้ำในพื้นที่เกษตร  บริเวณแปลงนานางณัฐพร  จันทร์ดำ  หมู่ที่  1</t>
  </si>
  <si>
    <t>โครงการพัฒนาระบบกระจายน้ำในพื้นที่เกษตร   บริเวณแปลงนานายณัฐพงษ์  สดนามอญ  หมู่ที่  6</t>
  </si>
  <si>
    <t>โครงการพัฒนาระบบกระจายน้ำในพื้นที่เกษตร  บริเวณแปลงนานางสาวกนกกาญจน์  ทองคำ  หมู่ที่  7</t>
  </si>
  <si>
    <t xml:space="preserve"> โครงการพัฒนาระบบกระจายน้ำในพื้นที่เกษตร  บริเวณแปลงนานายด่วน  แสนสุภา  หมู่ที่  2</t>
  </si>
  <si>
    <t xml:space="preserve">โครงการพัฒนาระบบกระจายน้ำในพื้นที่เกษตร  บริเวณแปลงนานนายระลึก  ประทุมลาดี  หมู่ที่  2 </t>
  </si>
  <si>
    <t>โครงการพัฒนาระบบกระจายน้ำในพื้นที่เกษตร   บริเวณแปลงนา นายนรสิงห์  จันทร์ดำ  หมูที่  2</t>
  </si>
  <si>
    <t>โครงการพัฒนาระบบกระจายน้ำในพื้นที่เกษตร   บริเวณแปลงนานายปวิต  ทองคำ  หมู่ที่  2</t>
  </si>
  <si>
    <t>โครงการพัฒนาระบบกระจายน้ำในพื้นที่เกษตร  บริเวณแปลงนานางดวงดาว  เหล็กสิงห์  หมู่ที่  2</t>
  </si>
  <si>
    <t>โครงการพัฒนาระบบกระจายน้ำในพื้นที่เกษตร  บริเวณแปลงนานนายอำนาถ  ท้วมยัง  หมู่ที่  4</t>
  </si>
  <si>
    <t>โครงการพัฒนาระบบกระจายน้ำในพื้นที่เกษตร  บริเวณแปลงนานางน้ำนอง  สิงห์พรม  หมู่ที่  6</t>
  </si>
  <si>
    <t>โครงการพัฒนาระบบกระจายน้ำในพื้นที่เกษตร  บริเวณแปลงนานางธัญชนก  ใจศิริ  หมู่ที่  6</t>
  </si>
  <si>
    <t xml:space="preserve"> โครงการพัฒนาระบบกระจายน้ำในพื้นที่เกษตร  บริเวณแปลงนานายกำธร  พลสวัสดิ์  หมู่ที่  6</t>
  </si>
  <si>
    <t>โครงการพัฒนาระบบกระจายน้ำในพื้นที่เกษตร บริเวณแปลงนานางสาวกัลยาลักษณ์  กาดกอเสริม  หมู่ที่  6</t>
  </si>
  <si>
    <t xml:space="preserve">โครงการพัฒนาระบบกระจายน้ำในพื้นที่เกษตร  บริเวณแปลงนานายเชน จีนย้าย  หมู่ที่ 6  </t>
  </si>
  <si>
    <t>โครงการพัฒนาระบบกระจายน้ำในพื้นที่เกษตร  บริเวณแปลงนานางสสายบัว  เกิดโอภาศ  หมู่ที่  6</t>
  </si>
  <si>
    <t>โครงการพัฒนาระบบกระจายน้ำในพื้นที่เกษตร  บริเวณแปลงนานายวีระ  จีนย้าย  หมู่ที่  6</t>
  </si>
  <si>
    <t>โครงการพัฒนาระบบกระจายน้ำในพื้นที่เกษตร  บริเวณแปลงนานายสมบุญ  ท้วมยัง หมู่ที่  5</t>
  </si>
  <si>
    <t>โครงการพัฒนาระบบกระจายน้ำในพื้นที่เกษตร  บริเวณแปลงนานายธนู  น้อยบ้านป่า  หมู่ที่  7</t>
  </si>
  <si>
    <t>โครงการพัฒนาระบบกระจายน้ำในพื้นที่เกษตร  บริเวณแปลงนานายชูชาติ  สะลิม  หมู่ที่  7</t>
  </si>
  <si>
    <t>โครงการพัฒนาระบบกระจายน้ำในพื้นที่เกษตร  บริเวณแปลงนานายวิรัตน์  พัดจันทร์หอม  หมู่ที่  7</t>
  </si>
  <si>
    <t>โครงการพัฒนาระบบกระจายน้ำในพื้นที่เกษตร  บริเวณแปลงนานายเชียร  ขุนหมื่น  หมู่ที่  7</t>
  </si>
  <si>
    <t>ทต.ท่าเสา</t>
  </si>
  <si>
    <t>ทต.ผาจุก</t>
  </si>
  <si>
    <t>ทต.ทุ่งยั้ง</t>
  </si>
  <si>
    <t>บ้านหนองกอก</t>
  </si>
  <si>
    <t>บ้านเนินหินแดง</t>
  </si>
  <si>
    <t>บ้านวังปรากฎ</t>
  </si>
  <si>
    <t>บ้านนาป่าคาย</t>
  </si>
  <si>
    <t>บ้านนาลับแลง</t>
  </si>
  <si>
    <t>บ้านไร่ห้วยพี้</t>
  </si>
  <si>
    <t>หนองกวาง</t>
  </si>
  <si>
    <t>นาอิซาง</t>
  </si>
  <si>
    <t>ม่วงตาล</t>
  </si>
  <si>
    <t>บ้านกลาง</t>
  </si>
  <si>
    <t>หลักร้อย</t>
  </si>
  <si>
    <t>นาคะนึง</t>
  </si>
  <si>
    <t>บ้านหลักร้อย</t>
  </si>
  <si>
    <t>ปางเกลือ</t>
  </si>
  <si>
    <t>ปางกรุง</t>
  </si>
  <si>
    <t>ห้วยน้ำไหล</t>
  </si>
  <si>
    <t>นากล่ำ</t>
  </si>
  <si>
    <t>บ้านท่าสัก</t>
  </si>
  <si>
    <t>บ้านเต่าไหเหนือ</t>
  </si>
  <si>
    <t>บ้านเต่าไหใต้</t>
  </si>
  <si>
    <t>บ้านชำหนึ่ง</t>
  </si>
  <si>
    <t>บ้านชำสอง</t>
  </si>
  <si>
    <t>บ้านร้องมะแพบ</t>
  </si>
  <si>
    <t>บ้านชำตก</t>
  </si>
  <si>
    <t>บ้านร้องมะแพบสอง</t>
  </si>
  <si>
    <t>ข่อยสูง</t>
  </si>
  <si>
    <t>แหลมทอง</t>
  </si>
  <si>
    <t>ไผ่ลูกช้าง</t>
  </si>
  <si>
    <t>ดงจันทร์</t>
  </si>
  <si>
    <t>แหลมถ่อน</t>
  </si>
  <si>
    <t>สักลาย</t>
  </si>
  <si>
    <t>ข่อยสูงใต้</t>
  </si>
  <si>
    <t>ปลายรางบน</t>
  </si>
  <si>
    <t>บ้านโรงหม้อ</t>
  </si>
  <si>
    <t>บ้านดอนโพ</t>
  </si>
  <si>
    <t>บ้านดอนโพใต้</t>
  </si>
  <si>
    <t>บ้านท้ายน้ำ</t>
  </si>
  <si>
    <t>บ้านหาดแล</t>
  </si>
  <si>
    <t>อ.ทองแสนขัน</t>
  </si>
  <si>
    <t>ป่าคาย</t>
  </si>
  <si>
    <t>นายาง</t>
  </si>
  <si>
    <t>คอรุม</t>
  </si>
  <si>
    <t>พญาแมน</t>
  </si>
  <si>
    <t>ท่าสัก</t>
  </si>
  <si>
    <t>ในเมือง</t>
  </si>
  <si>
    <t xml:space="preserve">บ้านโคน </t>
  </si>
  <si>
    <t>ตรอน</t>
  </si>
  <si>
    <t>บ้านหม้อ</t>
  </si>
  <si>
    <t>100.2163</t>
  </si>
  <si>
    <t>100.2549</t>
  </si>
  <si>
    <t>100.2660</t>
  </si>
  <si>
    <t>100.1619</t>
  </si>
  <si>
    <t>100.2675</t>
  </si>
  <si>
    <t>100.2689</t>
  </si>
  <si>
    <t>100.2994</t>
  </si>
  <si>
    <t>100.2465</t>
  </si>
  <si>
    <t>100.2562</t>
  </si>
  <si>
    <t>100.2452</t>
  </si>
  <si>
    <t>100.2601</t>
  </si>
  <si>
    <t>100.2608</t>
  </si>
  <si>
    <t>100.2434</t>
  </si>
  <si>
    <t>100.2643</t>
  </si>
  <si>
    <t>100.2480</t>
  </si>
  <si>
    <t>100.2448</t>
  </si>
  <si>
    <t>100.2156</t>
  </si>
  <si>
    <t>100.2354</t>
  </si>
  <si>
    <t>100.2223</t>
  </si>
  <si>
    <t>100.2355</t>
  </si>
  <si>
    <t>100.2342</t>
  </si>
  <si>
    <t>100.2368</t>
  </si>
  <si>
    <t>100.2350</t>
  </si>
  <si>
    <t>100.2189</t>
  </si>
  <si>
    <t>100.2587</t>
  </si>
  <si>
    <t>100.2578</t>
  </si>
  <si>
    <t>100.2530</t>
  </si>
  <si>
    <t>100.2577</t>
  </si>
  <si>
    <t>100.2433</t>
  </si>
  <si>
    <t>100.2473</t>
  </si>
  <si>
    <t>100.2673</t>
  </si>
  <si>
    <t>100.2568</t>
  </si>
  <si>
    <t>100.2592</t>
  </si>
  <si>
    <t xml:space="preserve">631347.00. </t>
  </si>
  <si>
    <t>1914160.00 .</t>
  </si>
  <si>
    <t>624451.00.</t>
  </si>
  <si>
    <t>17.782480</t>
  </si>
  <si>
    <t>100.294237</t>
  </si>
  <si>
    <t>17.782277</t>
  </si>
  <si>
    <t>100.294290</t>
  </si>
  <si>
    <t>17.741384</t>
  </si>
  <si>
    <t>100.303311</t>
  </si>
  <si>
    <t>17.760760</t>
  </si>
  <si>
    <t>100.304715</t>
  </si>
  <si>
    <t>17.760961</t>
  </si>
  <si>
    <t>100.304767</t>
  </si>
  <si>
    <t>17.770965</t>
  </si>
  <si>
    <t>100.303285</t>
  </si>
  <si>
    <t>17.879821</t>
  </si>
  <si>
    <t>100.266274</t>
  </si>
  <si>
    <t>17.87724</t>
  </si>
  <si>
    <t>100.265021</t>
  </si>
  <si>
    <t>17.853262</t>
  </si>
  <si>
    <t>100.27007</t>
  </si>
  <si>
    <t>17.871152</t>
  </si>
  <si>
    <t>100.272901</t>
  </si>
  <si>
    <t>17.864081</t>
  </si>
  <si>
    <t>100.298680</t>
  </si>
  <si>
    <t>17.883212</t>
  </si>
  <si>
    <t>100.287081</t>
  </si>
  <si>
    <t>17 .39</t>
  </si>
  <si>
    <t>17.261493
17.258776</t>
  </si>
  <si>
    <t>100.085382
100.070286</t>
  </si>
  <si>
    <t xml:space="preserve">ได้รับ </t>
  </si>
  <si>
    <t xml:space="preserve">ได้รับ
</t>
  </si>
  <si>
    <t xml:space="preserve">ได้รับอนุญาตใช้พื้นที่ </t>
  </si>
  <si>
    <t>­</t>
  </si>
  <si>
    <t>6</t>
  </si>
  <si>
    <t>7</t>
  </si>
  <si>
    <t>9</t>
  </si>
  <si>
    <t>4</t>
  </si>
  <si>
    <t>8</t>
  </si>
  <si>
    <t>5</t>
  </si>
  <si>
    <t>4 - 5</t>
  </si>
  <si>
    <t>3 - 4</t>
  </si>
  <si>
    <t>1 - 2</t>
  </si>
  <si>
    <t>8,000/เดือน</t>
  </si>
  <si>
    <t>504</t>
  </si>
  <si>
    <t xml:space="preserve">  ขุดลอกสระเก็บน้ำเกาะแก้ว หมู่ที่ 3 บ้านหาดงิ้ว ตำบลหาดงิ้ว อำเภอเมือง จังหวัดอุตรดิตถ์ </t>
  </si>
  <si>
    <t>  ขุดลอกแหล่งน้ำ อ่างเก็บน้ำห้วยม่วง บ้านห้วยแมง หมู่ที่ 9 ตำบลน้ำไคร้ อำเภอน้ำปาด จังหวัดอุตรดิตถ์</t>
  </si>
  <si>
    <t>โครงการวางท่อเมนประปา Ø 4" หมู่ที่ 1 ชุมชนร่วมจิต 1 ,ชุมชนร่วมจิต 2 และ หมู่ที่ 3 ชุมชนร่วมใจ ตำบลร่วมจิต อำเภอท่าปลา จังหวัดอุตรดิตถ์</t>
  </si>
  <si>
    <t>ผลลัพธ์/ผลสัมฤทธิ์*
(กรอกอย่างน้อย 1 ช่อง)</t>
  </si>
  <si>
    <t xml:space="preserve">โครงการขุดลอกคลองเพื่อเปิดทางน้ำกำจัดวัชพืชคลองแม่พร่อง </t>
  </si>
  <si>
    <t>บ้านเหนือ</t>
  </si>
  <si>
    <t>บ้านนาอิน</t>
  </si>
  <si>
    <t>บ้านปากเหมือง</t>
  </si>
  <si>
    <t>บ้านเฟื่องฟ้าสีขาว</t>
  </si>
  <si>
    <t>บ้านฟากบึง</t>
  </si>
  <si>
    <t>บ้านใต้</t>
  </si>
  <si>
    <t>แบบฟอร์ม สทนช. 004 (อปท.)</t>
  </si>
  <si>
    <t>2.3.5</t>
  </si>
  <si>
    <t>2.3.6</t>
  </si>
  <si>
    <t>2.3.7</t>
  </si>
  <si>
    <t>2.3.8</t>
  </si>
  <si>
    <t>2.3.9</t>
  </si>
  <si>
    <t>2.3.10</t>
  </si>
  <si>
    <t>อบต.สองห้อง</t>
  </si>
  <si>
    <t>โครงการขุดลอกสระเก็บน้ำห้วยซำอึ่ง  หมู่ที่ 5  บ้านนาไร่เดียว</t>
  </si>
  <si>
    <t>นาไร่เดียว</t>
  </si>
  <si>
    <t>สองห้อง</t>
  </si>
  <si>
    <t>ฟากท่า</t>
  </si>
  <si>
    <t>อำเภอลับแล</t>
  </si>
  <si>
    <t>โครงการขุดลอกลอกวัชพืชดินโคลนและสิ่งกีดขวางทางน้ำคลองแม่พูล หมู่ 1 , 3 , 9 10</t>
  </si>
  <si>
    <t>1,3,9, 10</t>
  </si>
  <si>
    <t>แม่พูล</t>
  </si>
  <si>
    <t>โครงการขุดลอกลอกวัชพืชดินโคลนและสิ่งกีดขวางทางน้ำคลองแม่พร่อง หมู่ 1 , 2 , 5 ,8</t>
  </si>
  <si>
    <t>1,2,5,8</t>
  </si>
  <si>
    <t>อบต.ไผ่ล้อม</t>
  </si>
  <si>
    <t>ขุดลอกคลอง กำจัดสิ่งกีดขว้างทางน้ำ คลองแม่พร่อง หมู่ที่ 3 และ หมู่ที่ 6 ตำบลไผ่ล้อม ขนาดกว้าง 25 เมตร ยาว 1,119 เมตร ลึกเฉลี่ย 3 - 4 เมตร อำเภอลับแล จังหวัดอุตรดิตถ์</t>
  </si>
  <si>
    <t>3,6</t>
  </si>
  <si>
    <t>เกาะตาเพชร</t>
  </si>
  <si>
    <t>17.580062</t>
  </si>
  <si>
    <t>100.075215</t>
  </si>
  <si>
    <t>ขุดลอกคลอง กำจัดสิ่งกีดขว้างทางน้ำ คลองตาจ๋อย หมู่ที่ 5 ตำบลไผ่ล้อม ขนาดกว้าง 10 เมตร ยาว 1,700 เมตร ลึกเฉลี่ย 3 - 4 เมตร อำเภอลับแล จังหวัดอุตรดิตถ์</t>
  </si>
  <si>
    <t>ดงสระแก้ว</t>
  </si>
  <si>
    <t>17.520798</t>
  </si>
  <si>
    <t>100.018328</t>
  </si>
  <si>
    <t>ขุดลอกคลอง กำจัดสิ่งกีดขว้างทางน้ำ คลองพระเทพ หมู่ที่ 5 ตำบลไผ่ล้อม ขนาดกว้าง 25 เมตร ยาว 3,400 เมตร ลึกเฉลี่ย 3 - 4 เมตร อำเภอลับแล จังหวัดอุตรดิตถ์</t>
  </si>
  <si>
    <t>17.532137</t>
  </si>
  <si>
    <t>100.004939</t>
  </si>
  <si>
    <t>ขุดลอกคลอง กำจัดสิ่งกีดขว้างทางน้ำปากคลอง 3 (ชป)หมู่ที่ 5 ตำบลไผ่ล้อม ขนาดกว้าง 10 เมตร ยาว 1,900 เมตร ลึกเฉลี่ย 3 - 4 เมตร อำเภอลับแล จังหวัดอุตรดิตถ์</t>
  </si>
  <si>
    <t>17.528824</t>
  </si>
  <si>
    <t>100.000735</t>
  </si>
  <si>
    <t>ขุดลอกคลอง กำจัดสิ่งกีดขว้างทางน้ำ คลองควาย สาย 1 หมู่ที่ 5 ตำบลไผ่ล้อม ขนาดกว้าง 10 เมตร ยาว 1,700 เมตร ลึกเฉลี่ย 3 - 4 เมตร อำเภอลับแล จังหวัดอุตรดิตถ์</t>
  </si>
  <si>
    <t>17.508834</t>
  </si>
  <si>
    <t>100.021407</t>
  </si>
  <si>
    <t>โครงการพัฒนาระบบกระจายน้ำในพื้นที่เกษตร  บริเวณแปลงนานางสายบัว  เกิดโอภาศ  หมู่ที่  6</t>
  </si>
  <si>
    <t>อบต.แสนตอ (น้ำปาด)</t>
  </si>
  <si>
    <t>โครงการก่อสร้างลำเหมือง ค.ส.ล. นาทุ่งใหญ่ สายนานอก หมู่ 1</t>
  </si>
  <si>
    <t>ก่อสร้างฝานชะลอน้ำถึ่งถาวรชนิดให้น้ำล้นผ่านห้วยนาหลวง</t>
  </si>
  <si>
    <t>ก่อสร้างฝานชะลอน้ำถึ่งถาวรชนิดให้น้ำล้นผ่านห้วยพังงา</t>
  </si>
  <si>
    <t>ก่อสร้างฝานชะลอน้ำถึ่งถาวรชนิดให้น้ำล้นผ่านห้วยหูด</t>
  </si>
  <si>
    <t>ก่อสร้างฝานชะลอน้ำถึ่งถาวรชนิดให้น้ำล้นผ่านห้วยไคร้</t>
  </si>
  <si>
    <t>ก่อสร้างฝานชะลอน้ำถึ่งถาวรชนิดให้น้ำล้นผ่านห้วยชำค่า</t>
  </si>
  <si>
    <t>ก่อสร้างฝานชะลอน้ำถึ่งถาวรชนิดให้น้ำล้นผ่านฝายนาแม่บึ้ง</t>
  </si>
  <si>
    <t>แสนตอ</t>
  </si>
  <si>
    <t>17.571207</t>
  </si>
  <si>
    <t>100.48827</t>
  </si>
  <si>
    <t>17.7470</t>
  </si>
  <si>
    <t>17.246</t>
  </si>
  <si>
    <t>17.6895</t>
  </si>
  <si>
    <t>17.7184</t>
  </si>
  <si>
    <t>17.6875</t>
  </si>
  <si>
    <t>17.7086</t>
  </si>
  <si>
    <t>100.6314</t>
  </si>
  <si>
    <t>100.6681</t>
  </si>
  <si>
    <t>100.6984</t>
  </si>
  <si>
    <t>100.6366</t>
  </si>
  <si>
    <t>100.6418</t>
  </si>
  <si>
    <t>100.6201</t>
  </si>
  <si>
    <t>อบต.บ้านเสี้ยว</t>
  </si>
  <si>
    <t>โครงการ ก่อสร้างคลองส่งน้ำ คสล.  (คลองซอย)  สายนาโพธิ์ บ้านวังอ้อ  หมู่ 4  ตำบลบ้านเสี้ยว  อำเภอฟากท่า   จังหวัดอุตรดิตถ์ ขนาดความกว้าง 0.80 ม. ลึก 0.60 ม. หนา 0.10 ม.  ความยาวรวม 117  ม.</t>
  </si>
  <si>
    <t>ที่ดินและสิ่งก่อสร้าง</t>
  </si>
  <si>
    <t>วังอ้อ</t>
  </si>
  <si>
    <t>บ้านเสี้ยว</t>
  </si>
  <si>
    <t>โครงการ ก่อสร้างคลองส่งน้ำ คสล.  (คลองซอย) นาทุ่งหลวง (สายหอกรอง) บ้านลุ่ม  หมู่ 2      ตำบลบ้านเสี้ยว  อำเภอฟากท่า   จังหวัดอุตรดิตถ์ ขนาดความกว้าง 0.50 ม. ลึก 0.50 ม. หนา 0.10 ม.  ความยาวรวม 305  ม.</t>
  </si>
  <si>
    <t>ลุ่ม</t>
  </si>
  <si>
    <t>โครงการ ก่อสร้างคลองส่งน้ำ คสล.  (คลองซอย) นาทุ่งหลวง (สายนาซ่าว) บ้านลุ่ม  หมู่ 2      ตำบลบ้านเสี้ยว  อำเภอฟากท่า   จังหวัดอุตรดิตถ์ ขนาดความกว้าง 0.50 ม. ลึก 0.50 ม. หนา 0.10 ม.  ความยาวรวม 246  ม.</t>
  </si>
  <si>
    <t>โครงการ ก่อสร้างคลองส่งน้ำ คสล.  (คลองซอย) สายนาทุ่งหลวง บ้านลุ่ม  หมู่ 2 ตำบลบ้านเสี้ยว  อำเภอฟากท่า   จังหวัดอุตรดิตถ์ ขนาดความกว้าง 0.50 ม. ลึก 0.50 ม. หนา 0.10 ม.  ความยาวรวม 305 ม.</t>
  </si>
  <si>
    <t>โครงการ ก่อสร้างคลองส่งน้ำ คสล.  (คลองซอย)  สายนาน้ำปาด บ้านห้วยลึก  หมู่ 5      ตำบลบ้านเสี้ยว  อำเภอฟากท่า   จังหวัดอุตรดิตถ์ ขนาดความกว้าง 0.50 ม. ลึก 0.50 ม. หนา 0.10 ม.  ความยาวรวม 246  ม.</t>
  </si>
  <si>
    <t>ห้วยลึก</t>
  </si>
  <si>
    <t>โครงการ ก่อสร้างคลองส่งน้ำ คสล.  (คลองซอย)  สายนาหนองขอนแก่น บ้านห้วยลึก  หมู่ 5      ตำบลบ้านเสี้ยว  อำเภอฟากท่า   จังหวัดอุตรดิตถ์ ขนาดความกว้าง 0.50 ม. ลึก 0.50 ม. หนา 0.10 ม.  ความยาวรวม 250  ม.</t>
  </si>
  <si>
    <t>อบต.ฟากท่า</t>
  </si>
  <si>
    <t>โครงการปรับปรุงคลองเหมืองส่งน้ำลำห้วยหยั่น ขนาดกว้างภายใน 0.80 เมตร สูงภายใน 0.60 เมตร ยาว 210.00 เมตร ขุดปรับดินถมข้างคลองเหมืองส่งน้ำตามสภาพพื้นที่</t>
  </si>
  <si>
    <t>ปรับปรุงแหล่งน้ำ</t>
  </si>
  <si>
    <t>โครงการปรับปรุงคลองส่งน้ำลำเหมืองกลาง ขนาดกว้างภายใน 0.80 เมตร สูงภายใน 0.60 เมตร ยาว 210.00 เมตร ขุดปรับดินถมข้างคลองเหมืองส่งน้ำตามสภาพพื้นที่</t>
  </si>
  <si>
    <t>นาหน่ำ</t>
  </si>
  <si>
    <t>โครงการปรับปรุงคลองเหมืองส่งน้ำนาเหล็กใต้ ขนาดกว้างภายใน 0.80 เมตร สูงภายใน 0.60 เมตร ยาว 210.00 เมตร ขุดปรับดินถมข้างคลองเหมืองส่งน้ำตามสภาพพื้นที่</t>
  </si>
  <si>
    <t>กกต้อง</t>
  </si>
  <si>
    <t>โครงการปรับปรุงคลองเหมืองส่งน้ำนาซ่าว ขนาดกว้างภายใน 0.30 เมตร สูงภายใน 0.40 เมตร ยาว 230.00 เมตร ขุดปรับดินถมข้างคลองเหมืองส่งน้ำตามสภาพพื้นที่</t>
  </si>
  <si>
    <t>ดงต้นผึ้ง</t>
  </si>
  <si>
    <t>โครงการปรับปรุงคลองเหมืองส่งน้ำลำห้วยมุ่นขนาดกว้างภายใน 0.60 เมตร สูงภายใน 0.50 เมตร ยาว 295.00 เมตร ขุดปรับดินถมข้างคลองเหมืองส่งน้ำตามสภาพพื้นที่</t>
  </si>
  <si>
    <t>นาช้างโทน</t>
  </si>
  <si>
    <t>โครงการ ก่อสร้างลำเหมือง คสล.สายนาไร่เดียว หมู่ที่ 5 ตำบลสองห้อง  อำเภอฟากท่า   จังหวัดอุตรดิตถ์ ขนาดความกว้างภายใน 0.80 ม. สูงภายใน 0.80 ม. หนา 0.10 ม.  ความยาวรวม 185  ม.</t>
  </si>
  <si>
    <t>โครงการ ก่อสร้างลำเหมือง คสล. นาหนองอี่ตู้ บ้านนาไร่เดียว  หมู่ 5 ตำบลสองห้อง อำเภอฟากท่า  จังหวัดอุตรดิตถ์ ขนาดความกว้างภายใน 0.60 ม. สูงภายใน 0.60 ม. หนา 0.10 ม.  ความยาวรวม 245  ม.</t>
  </si>
  <si>
    <t>โครงการ ก่อสร้างลำเหมือง คสล.สายสระใหญ่(ต่อของเดิม)บ้านนาไร่เดียว  หมู่ 5 ตำบลสองห้อง  อำเภอฟากท่า   จังหวัดอุตรดิตถ์ ขนาดความกว้างภายใน 0.60 ม. สูงภายใน 0.60 ม. หนา 0.10 ม.  ความยาวรวม 245  ม.</t>
  </si>
  <si>
    <t>ณ วันที่  7 กรกฎาคม 2564</t>
  </si>
  <si>
    <t>โครงการขุดลอกแก้มลิงคลองบง</t>
  </si>
  <si>
    <t>จำนวน (โครงการ)</t>
  </si>
  <si>
    <t>งบประมาณ (บาท)</t>
  </si>
  <si>
    <t>หน่วยงาน</t>
  </si>
  <si>
    <t>สรุปโครงการสนับสนุนการบริหารจัดการทรัพยากรน้ำเพื่อป้องกันปัญหาอุทกภัย ปี 2564 
และบรรเทาปัญหาภัยแล้งปี 2564/2565 ขององค์กรปกครองส่วนท้องถิ่นในจังหวัดอุตรดิตถ์</t>
  </si>
  <si>
    <t>รวม</t>
  </si>
  <si>
    <t>อบต.ท่าสัก</t>
  </si>
  <si>
    <t>ส่งไฟล์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</si>
</sst>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87" formatCode="mm\-yyyy"/>
    <numFmt numFmtId="188" formatCode="_(* #,##0_);_(* \(#,##0\);_(* &quot;-&quot;??_);_(@_)"/>
    <numFmt numFmtId="189" formatCode="_-* #,##0_-;\-* #,##0_-;_-* &quot;-&quot;??_-;_-@_-"/>
    <numFmt numFmtId="190" formatCode="0.00000"/>
    <numFmt numFmtId="191" formatCode="0.0000"/>
    <numFmt numFmtId="192" formatCode="0.000000"/>
    <numFmt numFmtId="193" formatCode="0.0000000"/>
    <numFmt numFmtId="194" formatCode="#,##0.000"/>
    <numFmt numFmtId="195" formatCode="_(* #,##0.00_);_(* \(#,##0.00\);_(* &quot;-&quot;??_);_(@_)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rgb="FF222222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sz val="18"/>
      <color theme="1"/>
      <name val="TH SarabunPSK"/>
      <family val="2"/>
      <charset val="222"/>
    </font>
    <font>
      <b/>
      <sz val="16"/>
      <color theme="0"/>
      <name val="TH SarabunPSK"/>
      <family val="2"/>
    </font>
    <font>
      <sz val="14"/>
      <color rgb="FF222222"/>
      <name val="TH SarabunPSK"/>
      <family val="2"/>
    </font>
    <font>
      <i/>
      <sz val="14"/>
      <name val="TH SarabunPSK"/>
      <family val="2"/>
    </font>
    <font>
      <sz val="14"/>
      <name val="Wingdings"/>
      <charset val="2"/>
    </font>
    <font>
      <i/>
      <sz val="14"/>
      <color theme="0" tint="-0.34998626667073579"/>
      <name val="TH SarabunPSK"/>
      <family val="2"/>
    </font>
    <font>
      <b/>
      <sz val="16"/>
      <color rgb="FF222222"/>
      <name val="TH SarabunPSK"/>
      <family val="2"/>
      <charset val="222"/>
    </font>
    <font>
      <b/>
      <sz val="16"/>
      <color theme="1"/>
      <name val="TH SarabunPSK"/>
      <family val="1"/>
      <charset val="222"/>
    </font>
    <font>
      <b/>
      <sz val="16"/>
      <color theme="1"/>
      <name val="Times New Roman"/>
      <family val="1"/>
    </font>
    <font>
      <b/>
      <i/>
      <sz val="16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i/>
      <sz val="14"/>
      <name val="TH SarabunPSK"/>
      <family val="2"/>
    </font>
    <font>
      <b/>
      <sz val="14"/>
      <color rgb="FF222222"/>
      <name val="TH SarabunPSK"/>
      <family val="2"/>
      <charset val="222"/>
    </font>
    <font>
      <b/>
      <sz val="7"/>
      <color theme="1"/>
      <name val="Times New Roman"/>
      <family val="1"/>
    </font>
    <font>
      <b/>
      <i/>
      <sz val="14"/>
      <name val="TH SarabunPSK"/>
      <family val="2"/>
      <charset val="222"/>
    </font>
    <font>
      <b/>
      <i/>
      <sz val="14"/>
      <color theme="1"/>
      <name val="TH SarabunPSK"/>
      <family val="2"/>
    </font>
    <font>
      <b/>
      <i/>
      <sz val="14"/>
      <color theme="0" tint="-0.34998626667073579"/>
      <name val="TH SarabunPSK"/>
      <family val="2"/>
    </font>
    <font>
      <sz val="14"/>
      <color theme="0" tint="-0.34998626667073579"/>
      <name val="TH SarabunPSK"/>
      <family val="2"/>
    </font>
    <font>
      <b/>
      <i/>
      <sz val="14"/>
      <color theme="0" tint="-0.249977111117893"/>
      <name val="TH SarabunPSK"/>
      <family val="2"/>
    </font>
    <font>
      <sz val="10"/>
      <color theme="1"/>
      <name val="TH SarabunPSK"/>
      <family val="2"/>
    </font>
    <font>
      <i/>
      <sz val="14"/>
      <color theme="0" tint="-0.249977111117893"/>
      <name val="TH SarabunPSK"/>
      <family val="2"/>
    </font>
    <font>
      <sz val="14"/>
      <color theme="1"/>
      <name val="Cordia New"/>
      <family val="2"/>
    </font>
    <font>
      <sz val="11.9"/>
      <color theme="1"/>
      <name val="TH SarabunPSK"/>
      <family val="2"/>
    </font>
    <font>
      <sz val="11"/>
      <color rgb="FF000000"/>
      <name val="Tahoma"/>
      <family val="2"/>
      <charset val="222"/>
    </font>
    <font>
      <sz val="13"/>
      <color rgb="FF222222"/>
      <name val="TH SarabunPSK"/>
      <family val="2"/>
    </font>
    <font>
      <sz val="11"/>
      <color theme="1"/>
      <name val="TH SarabunPSK"/>
      <family val="2"/>
    </font>
    <font>
      <sz val="11"/>
      <color theme="1"/>
      <name val="Arial"/>
      <family val="2"/>
    </font>
    <font>
      <sz val="1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6">
    <xf numFmtId="0" fontId="0" fillId="0" borderId="0"/>
    <xf numFmtId="0" fontId="8" fillId="0" borderId="0"/>
    <xf numFmtId="0" fontId="13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0" fontId="41" fillId="0" borderId="0"/>
    <xf numFmtId="195" fontId="13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13" fillId="0" borderId="0"/>
    <xf numFmtId="0" fontId="44" fillId="0" borderId="0"/>
    <xf numFmtId="0" fontId="5" fillId="0" borderId="0"/>
  </cellStyleXfs>
  <cellXfs count="377">
    <xf numFmtId="0" fontId="0" fillId="0" borderId="0" xfId="0"/>
    <xf numFmtId="0" fontId="2" fillId="7" borderId="1" xfId="3" applyFont="1" applyFill="1" applyBorder="1" applyAlignment="1">
      <alignment horizontal="center" vertical="center"/>
    </xf>
    <xf numFmtId="0" fontId="2" fillId="10" borderId="1" xfId="3" applyFont="1" applyFill="1" applyBorder="1" applyAlignment="1">
      <alignment horizontal="center" vertical="center"/>
    </xf>
    <xf numFmtId="0" fontId="2" fillId="11" borderId="1" xfId="3" applyFont="1" applyFill="1" applyBorder="1" applyAlignment="1">
      <alignment horizontal="center" vertical="center"/>
    </xf>
    <xf numFmtId="0" fontId="2" fillId="12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2" fillId="13" borderId="1" xfId="3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8" fillId="0" borderId="0" xfId="0" applyFont="1" applyBorder="1"/>
    <xf numFmtId="0" fontId="4" fillId="0" borderId="0" xfId="0" applyFont="1" applyBorder="1"/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Border="1"/>
    <xf numFmtId="0" fontId="10" fillId="0" borderId="0" xfId="0" applyFont="1" applyBorder="1" applyAlignment="1">
      <alignment horizontal="right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187" fontId="2" fillId="0" borderId="1" xfId="0" applyNumberFormat="1" applyFont="1" applyFill="1" applyBorder="1" applyAlignment="1">
      <alignment horizontal="center" vertical="top"/>
    </xf>
    <xf numFmtId="43" fontId="2" fillId="0" borderId="1" xfId="4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/>
    </xf>
    <xf numFmtId="43" fontId="2" fillId="0" borderId="1" xfId="4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3" fontId="2" fillId="0" borderId="1" xfId="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/>
    </xf>
    <xf numFmtId="190" fontId="20" fillId="0" borderId="1" xfId="0" applyNumberFormat="1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center" vertical="center" textRotation="90"/>
    </xf>
    <xf numFmtId="0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187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 indent="1"/>
    </xf>
    <xf numFmtId="0" fontId="6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187" fontId="27" fillId="0" borderId="1" xfId="0" applyNumberFormat="1" applyFont="1" applyFill="1" applyBorder="1" applyAlignment="1">
      <alignment horizontal="center" vertical="center"/>
    </xf>
    <xf numFmtId="17" fontId="27" fillId="0" borderId="1" xfId="0" applyNumberFormat="1" applyFont="1" applyFill="1" applyBorder="1" applyAlignment="1">
      <alignment horizontal="center" vertical="center"/>
    </xf>
    <xf numFmtId="43" fontId="27" fillId="0" borderId="1" xfId="4" applyFont="1" applyFill="1" applyBorder="1" applyAlignment="1">
      <alignment horizontal="left" vertical="center"/>
    </xf>
    <xf numFmtId="0" fontId="28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87" fontId="29" fillId="0" borderId="1" xfId="0" applyNumberFormat="1" applyFont="1" applyFill="1" applyBorder="1" applyAlignment="1">
      <alignment horizontal="center" vertical="center"/>
    </xf>
    <xf numFmtId="43" fontId="29" fillId="0" borderId="1" xfId="4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187" fontId="32" fillId="0" borderId="1" xfId="0" applyNumberFormat="1" applyFont="1" applyFill="1" applyBorder="1" applyAlignment="1">
      <alignment horizontal="center" vertical="center"/>
    </xf>
    <xf numFmtId="17" fontId="32" fillId="0" borderId="1" xfId="0" applyNumberFormat="1" applyFont="1" applyFill="1" applyBorder="1" applyAlignment="1">
      <alignment horizontal="center" vertical="center"/>
    </xf>
    <xf numFmtId="43" fontId="32" fillId="0" borderId="1" xfId="4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quotePrefix="1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33" fillId="0" borderId="1" xfId="0" applyNumberFormat="1" applyFont="1" applyFill="1" applyBorder="1" applyAlignment="1">
      <alignment horizontal="center" vertical="top"/>
    </xf>
    <xf numFmtId="17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right" vertical="top"/>
    </xf>
    <xf numFmtId="0" fontId="3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91" fontId="17" fillId="0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shrinkToFit="1"/>
    </xf>
    <xf numFmtId="3" fontId="17" fillId="0" borderId="1" xfId="0" applyNumberFormat="1" applyFont="1" applyFill="1" applyBorder="1" applyAlignment="1">
      <alignment horizontal="center" vertical="top" shrinkToFit="1"/>
    </xf>
    <xf numFmtId="3" fontId="17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 wrapText="1"/>
    </xf>
    <xf numFmtId="191" fontId="17" fillId="0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left" vertical="center"/>
    </xf>
    <xf numFmtId="43" fontId="17" fillId="0" borderId="1" xfId="4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43" fontId="9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quotePrefix="1" applyNumberFormat="1" applyFont="1" applyFill="1" applyBorder="1" applyAlignment="1">
      <alignment horizontal="center" vertical="center"/>
    </xf>
    <xf numFmtId="189" fontId="17" fillId="0" borderId="1" xfId="4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87" fontId="17" fillId="0" borderId="1" xfId="0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189" fontId="17" fillId="0" borderId="1" xfId="4" applyNumberFormat="1" applyFont="1" applyFill="1" applyBorder="1" applyAlignment="1">
      <alignment horizontal="left" vertical="center"/>
    </xf>
    <xf numFmtId="189" fontId="2" fillId="0" borderId="1" xfId="4" applyNumberFormat="1" applyFont="1" applyFill="1" applyBorder="1" applyAlignment="1">
      <alignment vertical="center"/>
    </xf>
    <xf numFmtId="189" fontId="2" fillId="0" borderId="1" xfId="4" applyNumberFormat="1" applyFont="1" applyFill="1" applyBorder="1" applyAlignment="1">
      <alignment horizontal="center" vertical="center"/>
    </xf>
    <xf numFmtId="189" fontId="2" fillId="0" borderId="1" xfId="4" applyNumberFormat="1" applyFont="1" applyFill="1" applyBorder="1" applyAlignment="1">
      <alignment horizontal="right" vertical="center"/>
    </xf>
    <xf numFmtId="192" fontId="2" fillId="0" borderId="1" xfId="0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4" fillId="0" borderId="1" xfId="4" applyFont="1" applyFill="1" applyBorder="1" applyAlignment="1">
      <alignment horizontal="left" vertical="center"/>
    </xf>
    <xf numFmtId="43" fontId="4" fillId="0" borderId="1" xfId="4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72" fontId="17" fillId="0" borderId="1" xfId="0" applyNumberFormat="1" applyFont="1" applyFill="1" applyBorder="1" applyAlignment="1">
      <alignment horizontal="left" vertical="top"/>
    </xf>
    <xf numFmtId="43" fontId="7" fillId="0" borderId="1" xfId="4" applyFont="1" applyFill="1" applyBorder="1" applyAlignment="1">
      <alignment horizontal="left" vertical="top"/>
    </xf>
    <xf numFmtId="189" fontId="17" fillId="0" borderId="1" xfId="4" applyNumberFormat="1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89" fontId="9" fillId="0" borderId="1" xfId="4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189" fontId="2" fillId="0" borderId="1" xfId="4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3" fontId="11" fillId="0" borderId="1" xfId="4" applyFont="1" applyFill="1" applyBorder="1" applyAlignment="1">
      <alignment vertical="top"/>
    </xf>
    <xf numFmtId="0" fontId="34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/>
    </xf>
    <xf numFmtId="187" fontId="36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92" fontId="17" fillId="0" borderId="1" xfId="0" applyNumberFormat="1" applyFont="1" applyFill="1" applyBorder="1" applyAlignment="1">
      <alignment horizontal="left" vertical="center"/>
    </xf>
    <xf numFmtId="187" fontId="21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90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87" fontId="2" fillId="0" borderId="1" xfId="0" applyNumberFormat="1" applyFont="1" applyFill="1" applyBorder="1"/>
    <xf numFmtId="43" fontId="2" fillId="0" borderId="1" xfId="0" applyNumberFormat="1" applyFont="1" applyFill="1" applyBorder="1"/>
    <xf numFmtId="187" fontId="2" fillId="0" borderId="0" xfId="0" applyNumberFormat="1" applyFont="1" applyBorder="1"/>
    <xf numFmtId="0" fontId="17" fillId="0" borderId="1" xfId="0" quotePrefix="1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 shrinkToFit="1"/>
    </xf>
    <xf numFmtId="191" fontId="17" fillId="0" borderId="1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center" vertical="top" wrapText="1"/>
    </xf>
    <xf numFmtId="191" fontId="17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 shrinkToFit="1"/>
    </xf>
    <xf numFmtId="1" fontId="17" fillId="0" borderId="4" xfId="2" applyNumberFormat="1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center" vertical="top" wrapText="1"/>
    </xf>
    <xf numFmtId="1" fontId="17" fillId="0" borderId="5" xfId="2" applyNumberFormat="1" applyFont="1" applyFill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1" fontId="17" fillId="0" borderId="6" xfId="2" applyNumberFormat="1" applyFont="1" applyFill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0" fontId="17" fillId="0" borderId="1" xfId="0" quotePrefix="1" applyFont="1" applyBorder="1" applyAlignment="1">
      <alignment horizontal="center" vertical="top" wrapText="1"/>
    </xf>
    <xf numFmtId="3" fontId="17" fillId="0" borderId="1" xfId="0" quotePrefix="1" applyNumberFormat="1" applyFont="1" applyBorder="1" applyAlignment="1">
      <alignment horizontal="center" vertical="top" wrapText="1"/>
    </xf>
    <xf numFmtId="190" fontId="17" fillId="0" borderId="1" xfId="0" applyNumberFormat="1" applyFont="1" applyBorder="1" applyAlignment="1">
      <alignment horizontal="center" vertical="top" wrapText="1"/>
    </xf>
    <xf numFmtId="192" fontId="17" fillId="0" borderId="1" xfId="0" applyNumberFormat="1" applyFont="1" applyBorder="1" applyAlignment="1">
      <alignment horizontal="center" vertical="top" wrapText="1"/>
    </xf>
    <xf numFmtId="194" fontId="17" fillId="0" borderId="1" xfId="4" applyNumberFormat="1" applyFont="1" applyFill="1" applyBorder="1" applyAlignment="1">
      <alignment horizontal="center" vertical="top" wrapText="1"/>
    </xf>
    <xf numFmtId="4" fontId="17" fillId="0" borderId="1" xfId="4" applyNumberFormat="1" applyFont="1" applyFill="1" applyBorder="1" applyAlignment="1">
      <alignment horizontal="center" vertical="top" wrapText="1"/>
    </xf>
    <xf numFmtId="3" fontId="17" fillId="0" borderId="1" xfId="4" applyNumberFormat="1" applyFont="1" applyFill="1" applyBorder="1" applyAlignment="1">
      <alignment horizontal="center" vertical="top" wrapText="1"/>
    </xf>
    <xf numFmtId="193" fontId="17" fillId="0" borderId="1" xfId="0" applyNumberFormat="1" applyFont="1" applyBorder="1" applyAlignment="1">
      <alignment horizontal="center" vertical="top" wrapText="1"/>
    </xf>
    <xf numFmtId="190" fontId="17" fillId="0" borderId="1" xfId="0" applyNumberFormat="1" applyFont="1" applyBorder="1" applyAlignment="1">
      <alignment horizontal="center" vertical="top" wrapText="1" shrinkToFit="1"/>
    </xf>
    <xf numFmtId="49" fontId="17" fillId="0" borderId="1" xfId="4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43" fontId="14" fillId="0" borderId="1" xfId="4" applyFont="1" applyFill="1" applyBorder="1" applyAlignment="1">
      <alignment horizontal="center" vertical="top" wrapText="1"/>
    </xf>
    <xf numFmtId="192" fontId="17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89" fontId="17" fillId="0" borderId="1" xfId="4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1" fontId="17" fillId="0" borderId="1" xfId="2" applyNumberFormat="1" applyFont="1" applyFill="1" applyBorder="1" applyAlignment="1">
      <alignment horizontal="center" vertical="top" wrapText="1"/>
    </xf>
    <xf numFmtId="187" fontId="17" fillId="0" borderId="1" xfId="0" applyNumberFormat="1" applyFont="1" applyBorder="1" applyAlignment="1">
      <alignment horizontal="center" vertical="top" wrapText="1"/>
    </xf>
    <xf numFmtId="187" fontId="17" fillId="0" borderId="4" xfId="0" applyNumberFormat="1" applyFont="1" applyBorder="1" applyAlignment="1">
      <alignment horizontal="center" vertical="top" wrapText="1"/>
    </xf>
    <xf numFmtId="187" fontId="17" fillId="0" borderId="5" xfId="0" applyNumberFormat="1" applyFont="1" applyBorder="1" applyAlignment="1">
      <alignment horizontal="center" vertical="top" wrapText="1"/>
    </xf>
    <xf numFmtId="187" fontId="17" fillId="0" borderId="6" xfId="0" applyNumberFormat="1" applyFont="1" applyBorder="1" applyAlignment="1">
      <alignment horizontal="center" vertical="top" wrapText="1"/>
    </xf>
    <xf numFmtId="187" fontId="17" fillId="0" borderId="1" xfId="0" applyNumberFormat="1" applyFont="1" applyFill="1" applyBorder="1" applyAlignment="1">
      <alignment horizontal="center" vertical="top" wrapText="1"/>
    </xf>
    <xf numFmtId="43" fontId="17" fillId="0" borderId="1" xfId="4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90" fontId="17" fillId="0" borderId="1" xfId="0" applyNumberFormat="1" applyFont="1" applyFill="1" applyBorder="1" applyAlignment="1">
      <alignment horizontal="center" vertical="top" wrapText="1"/>
    </xf>
    <xf numFmtId="189" fontId="17" fillId="0" borderId="1" xfId="5" applyNumberFormat="1" applyFont="1" applyFill="1" applyBorder="1" applyAlignment="1">
      <alignment horizontal="right" vertical="top" wrapText="1"/>
    </xf>
    <xf numFmtId="189" fontId="17" fillId="0" borderId="1" xfId="4" applyNumberFormat="1" applyFont="1" applyFill="1" applyBorder="1" applyAlignment="1">
      <alignment horizontal="right" vertical="top" wrapText="1"/>
    </xf>
    <xf numFmtId="189" fontId="17" fillId="0" borderId="1" xfId="6" applyNumberFormat="1" applyFont="1" applyFill="1" applyBorder="1" applyAlignment="1">
      <alignment horizontal="right" vertical="top" wrapText="1"/>
    </xf>
    <xf numFmtId="189" fontId="17" fillId="8" borderId="1" xfId="4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89" fontId="17" fillId="0" borderId="1" xfId="0" applyNumberFormat="1" applyFont="1" applyBorder="1" applyAlignment="1">
      <alignment horizontal="right" vertical="top" wrapText="1"/>
    </xf>
    <xf numFmtId="189" fontId="17" fillId="0" borderId="4" xfId="4" applyNumberFormat="1" applyFont="1" applyFill="1" applyBorder="1" applyAlignment="1">
      <alignment horizontal="right" vertical="top" wrapText="1"/>
    </xf>
    <xf numFmtId="189" fontId="17" fillId="0" borderId="5" xfId="4" applyNumberFormat="1" applyFont="1" applyFill="1" applyBorder="1" applyAlignment="1">
      <alignment horizontal="right" vertical="top" wrapText="1"/>
    </xf>
    <xf numFmtId="189" fontId="17" fillId="0" borderId="6" xfId="4" applyNumberFormat="1" applyFont="1" applyFill="1" applyBorder="1" applyAlignment="1">
      <alignment horizontal="right" vertical="top" wrapText="1"/>
    </xf>
    <xf numFmtId="189" fontId="17" fillId="0" borderId="1" xfId="0" applyNumberFormat="1" applyFont="1" applyFill="1" applyBorder="1" applyAlignment="1">
      <alignment horizontal="right" vertical="top" wrapText="1"/>
    </xf>
    <xf numFmtId="189" fontId="17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89" fontId="9" fillId="0" borderId="1" xfId="4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center" vertical="top" wrapText="1"/>
    </xf>
    <xf numFmtId="189" fontId="2" fillId="0" borderId="1" xfId="4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17" fillId="8" borderId="1" xfId="0" applyNumberFormat="1" applyFont="1" applyFill="1" applyBorder="1" applyAlignment="1">
      <alignment horizontal="center" vertical="top"/>
    </xf>
    <xf numFmtId="188" fontId="17" fillId="0" borderId="1" xfId="4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88" fontId="2" fillId="0" borderId="1" xfId="6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88" fontId="2" fillId="0" borderId="1" xfId="4" applyNumberFormat="1" applyFont="1" applyFill="1" applyBorder="1" applyAlignment="1">
      <alignment horizontal="right" vertical="top" wrapText="1"/>
    </xf>
    <xf numFmtId="187" fontId="17" fillId="0" borderId="1" xfId="0" applyNumberFormat="1" applyFont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89" fontId="2" fillId="0" borderId="1" xfId="4" applyNumberFormat="1" applyFont="1" applyFill="1" applyBorder="1" applyAlignment="1">
      <alignment horizontal="right" vertical="top"/>
    </xf>
    <xf numFmtId="43" fontId="9" fillId="0" borderId="1" xfId="4" applyFont="1" applyFill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left" vertical="top" wrapText="1"/>
    </xf>
    <xf numFmtId="189" fontId="17" fillId="0" borderId="1" xfId="4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top" wrapText="1"/>
    </xf>
    <xf numFmtId="1" fontId="17" fillId="0" borderId="5" xfId="0" applyNumberFormat="1" applyFont="1" applyFill="1" applyBorder="1" applyAlignment="1">
      <alignment horizontal="center" vertical="top" wrapText="1"/>
    </xf>
    <xf numFmtId="1" fontId="17" fillId="0" borderId="6" xfId="0" applyNumberFormat="1" applyFont="1" applyFill="1" applyBorder="1" applyAlignment="1">
      <alignment horizontal="center" vertical="top" wrapText="1"/>
    </xf>
    <xf numFmtId="1" fontId="17" fillId="0" borderId="4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/>
    </xf>
    <xf numFmtId="0" fontId="42" fillId="0" borderId="3" xfId="0" applyFont="1" applyFill="1" applyBorder="1" applyAlignment="1">
      <alignment horizontal="center" vertical="top"/>
    </xf>
    <xf numFmtId="49" fontId="20" fillId="0" borderId="3" xfId="0" applyNumberFormat="1" applyFont="1" applyFill="1" applyBorder="1" applyAlignment="1">
      <alignment horizontal="center" vertical="top"/>
    </xf>
    <xf numFmtId="189" fontId="20" fillId="0" borderId="3" xfId="4" applyNumberFormat="1" applyFont="1" applyFill="1" applyBorder="1" applyAlignment="1">
      <alignment horizontal="center" vertical="top"/>
    </xf>
    <xf numFmtId="187" fontId="20" fillId="0" borderId="3" xfId="0" applyNumberFormat="1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43" fontId="6" fillId="7" borderId="1" xfId="0" applyNumberFormat="1" applyFont="1" applyFill="1" applyBorder="1" applyAlignment="1">
      <alignment horizontal="right" vertical="top" wrapText="1"/>
    </xf>
    <xf numFmtId="0" fontId="43" fillId="0" borderId="0" xfId="0" applyFont="1" applyFill="1"/>
    <xf numFmtId="0" fontId="11" fillId="0" borderId="1" xfId="0" applyFont="1" applyFill="1" applyBorder="1" applyAlignment="1">
      <alignment horizontal="center"/>
    </xf>
    <xf numFmtId="43" fontId="9" fillId="0" borderId="1" xfId="4" applyFont="1" applyFill="1" applyBorder="1" applyAlignment="1">
      <alignment horizontal="center"/>
    </xf>
    <xf numFmtId="43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7" fillId="0" borderId="1" xfId="4" applyFont="1" applyFill="1" applyBorder="1" applyAlignment="1">
      <alignment horizontal="center"/>
    </xf>
    <xf numFmtId="0" fontId="45" fillId="0" borderId="0" xfId="0" applyFont="1" applyFill="1"/>
    <xf numFmtId="43" fontId="9" fillId="0" borderId="1" xfId="4" applyNumberFormat="1" applyFont="1" applyFill="1" applyBorder="1" applyAlignment="1">
      <alignment horizontal="center"/>
    </xf>
    <xf numFmtId="43" fontId="11" fillId="0" borderId="1" xfId="4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" fontId="17" fillId="8" borderId="1" xfId="0" applyNumberFormat="1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187" fontId="17" fillId="8" borderId="1" xfId="0" applyNumberFormat="1" applyFont="1" applyFill="1" applyBorder="1" applyAlignment="1">
      <alignment horizontal="center" vertical="top" wrapText="1"/>
    </xf>
    <xf numFmtId="1" fontId="17" fillId="8" borderId="1" xfId="2" applyNumberFormat="1" applyFont="1" applyFill="1" applyBorder="1" applyAlignment="1">
      <alignment horizontal="center" vertical="top" wrapText="1"/>
    </xf>
    <xf numFmtId="0" fontId="17" fillId="8" borderId="1" xfId="0" quotePrefix="1" applyFont="1" applyFill="1" applyBorder="1" applyAlignment="1">
      <alignment horizontal="center" vertical="top" wrapText="1"/>
    </xf>
    <xf numFmtId="3" fontId="17" fillId="8" borderId="1" xfId="0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quotePrefix="1" applyFont="1" applyFill="1" applyBorder="1" applyAlignment="1">
      <alignment horizontal="center" vertical="top" wrapText="1"/>
    </xf>
    <xf numFmtId="1" fontId="17" fillId="2" borderId="1" xfId="2" applyNumberFormat="1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center" vertical="top" wrapText="1"/>
    </xf>
    <xf numFmtId="187" fontId="17" fillId="2" borderId="1" xfId="0" applyNumberFormat="1" applyFont="1" applyFill="1" applyBorder="1" applyAlignment="1">
      <alignment horizontal="center" vertical="top" wrapText="1"/>
    </xf>
    <xf numFmtId="189" fontId="17" fillId="2" borderId="1" xfId="4" applyNumberFormat="1" applyFont="1" applyFill="1" applyBorder="1" applyAlignment="1">
      <alignment horizontal="right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43" fontId="17" fillId="2" borderId="1" xfId="4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43" fontId="14" fillId="2" borderId="1" xfId="4" applyFont="1" applyFill="1" applyBorder="1" applyAlignment="1">
      <alignment horizontal="center" vertical="top" wrapText="1"/>
    </xf>
    <xf numFmtId="0" fontId="17" fillId="2" borderId="1" xfId="0" quotePrefix="1" applyNumberFormat="1" applyFont="1" applyFill="1" applyBorder="1" applyAlignment="1">
      <alignment horizontal="center" vertical="top" wrapText="1"/>
    </xf>
    <xf numFmtId="189" fontId="17" fillId="2" borderId="1" xfId="4" applyNumberFormat="1" applyFont="1" applyFill="1" applyBorder="1" applyAlignment="1">
      <alignment horizontal="center" vertical="top" wrapText="1"/>
    </xf>
    <xf numFmtId="189" fontId="17" fillId="2" borderId="1" xfId="0" applyNumberFormat="1" applyFont="1" applyFill="1" applyBorder="1" applyAlignment="1">
      <alignment horizontal="right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4" fillId="2" borderId="1" xfId="0" quotePrefix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192" fontId="17" fillId="2" borderId="1" xfId="0" applyNumberFormat="1" applyFont="1" applyFill="1" applyBorder="1" applyAlignment="1">
      <alignment horizontal="center" vertical="top"/>
    </xf>
    <xf numFmtId="189" fontId="17" fillId="2" borderId="1" xfId="4" applyNumberFormat="1" applyFont="1" applyFill="1" applyBorder="1" applyAlignment="1">
      <alignment horizontal="right" vertical="top"/>
    </xf>
    <xf numFmtId="0" fontId="17" fillId="2" borderId="1" xfId="0" applyNumberFormat="1" applyFont="1" applyFill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 vertical="top"/>
    </xf>
    <xf numFmtId="187" fontId="17" fillId="2" borderId="1" xfId="0" applyNumberFormat="1" applyFont="1" applyFill="1" applyBorder="1" applyAlignment="1">
      <alignment horizontal="center" vertical="top"/>
    </xf>
    <xf numFmtId="189" fontId="17" fillId="2" borderId="1" xfId="0" applyNumberFormat="1" applyFont="1" applyFill="1" applyBorder="1" applyAlignment="1">
      <alignment horizontal="right" vertical="top"/>
    </xf>
    <xf numFmtId="49" fontId="17" fillId="2" borderId="1" xfId="0" applyNumberFormat="1" applyFont="1" applyFill="1" applyBorder="1" applyAlignment="1">
      <alignment horizontal="center" vertical="top"/>
    </xf>
    <xf numFmtId="0" fontId="17" fillId="2" borderId="1" xfId="0" quotePrefix="1" applyNumberFormat="1" applyFont="1" applyFill="1" applyBorder="1" applyAlignment="1">
      <alignment horizontal="center" vertical="top"/>
    </xf>
    <xf numFmtId="190" fontId="17" fillId="2" borderId="1" xfId="0" applyNumberFormat="1" applyFont="1" applyFill="1" applyBorder="1" applyAlignment="1">
      <alignment horizontal="center" vertical="top" wrapText="1"/>
    </xf>
    <xf numFmtId="189" fontId="17" fillId="2" borderId="1" xfId="4" applyNumberFormat="1" applyFont="1" applyFill="1" applyBorder="1" applyAlignment="1">
      <alignment horizontal="center" vertical="top"/>
    </xf>
    <xf numFmtId="191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 shrinkToFit="1"/>
    </xf>
    <xf numFmtId="3" fontId="17" fillId="2" borderId="1" xfId="0" applyNumberFormat="1" applyFont="1" applyFill="1" applyBorder="1" applyAlignment="1">
      <alignment horizontal="center" vertical="top" wrapText="1" shrinkToFit="1"/>
    </xf>
    <xf numFmtId="191" fontId="17" fillId="2" borderId="1" xfId="0" applyNumberFormat="1" applyFont="1" applyFill="1" applyBorder="1" applyAlignment="1">
      <alignment horizontal="center" vertical="top" wrapText="1" shrinkToFit="1"/>
    </xf>
    <xf numFmtId="0" fontId="20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92" fontId="17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89" fontId="17" fillId="2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</cellXfs>
  <cellStyles count="16">
    <cellStyle name="Comma 2" xfId="10" xr:uid="{00000000-0005-0000-0000-000000000000}"/>
    <cellStyle name="Comma 3" xfId="12" xr:uid="{00000000-0005-0000-0000-000001000000}"/>
    <cellStyle name="Comma 3 2" xfId="8" xr:uid="{00000000-0005-0000-0000-000002000000}"/>
    <cellStyle name="Normal 19" xfId="9" xr:uid="{00000000-0005-0000-0000-000003000000}"/>
    <cellStyle name="Normal 2" xfId="1" xr:uid="{00000000-0005-0000-0000-000004000000}"/>
    <cellStyle name="Normal 2 2" xfId="7" xr:uid="{00000000-0005-0000-0000-000005000000}"/>
    <cellStyle name="Normal 2 2 2" xfId="13" xr:uid="{00000000-0005-0000-0000-000006000000}"/>
    <cellStyle name="Normal 3" xfId="2" xr:uid="{00000000-0005-0000-0000-000007000000}"/>
    <cellStyle name="Normal 4" xfId="3" xr:uid="{00000000-0005-0000-0000-000008000000}"/>
    <cellStyle name="Normal 5" xfId="11" xr:uid="{00000000-0005-0000-0000-000009000000}"/>
    <cellStyle name="จุลภาค" xfId="4" builtinId="3"/>
    <cellStyle name="จุลภาค 2" xfId="6" xr:uid="{00000000-0005-0000-0000-00000B000000}"/>
    <cellStyle name="จุลภาค 3" xfId="5" xr:uid="{00000000-0005-0000-0000-00000C000000}"/>
    <cellStyle name="ปกติ" xfId="0" builtinId="0"/>
    <cellStyle name="ปกติ 2" xfId="15" xr:uid="{00000000-0005-0000-0000-00000E000000}"/>
    <cellStyle name="ปกติ 5" xfId="14" xr:uid="{00000000-0005-0000-0000-00000F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9900"/>
      <color rgb="FFFF9999"/>
      <color rgb="FF333300"/>
      <color rgb="FFFF69FF"/>
      <color rgb="FF0099CC"/>
      <color rgb="FFCC3300"/>
      <color rgb="FF003366"/>
      <color rgb="FFD1D965"/>
      <color rgb="FF00CC99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sharedStrings" Target="sharedStrings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calcChain" Target="calcChain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theme" Target="theme/theme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599;&#3636;&#3610;&#3633;&#3605;&#3636;&#3585;&#3634;&#3619;-3/My%20Documents/Chat/&#3586;&#3629;&#3629;&#3609;&#3640;&#3597;&#3634;&#3605;&#3651;&#3594;&#3657;&#3614;&#3607;.&#3611;&#3656;&#3634;/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SOFFICE\EXCEL\D-TG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19%20&#3588;&#3619;&#3633;&#3657;&#3591;&#3607;&#3637;&#3656;%203%20&#3649;&#3610;&#3610;&#3615;&#3629;&#3619;&#3660;&#3617;_&#3626;&#3607;&#3609;&#3594;_004%20&#3629;&#3610;&#3605;.&#3627;&#3634;&#3604;&#3591;&#3636;&#3657;&#3623;%20&#3629;.&#3648;&#3617;&#3639;&#3629;&#3591;%20(&#3649;&#3585;&#3657;&#3652;&#3586;)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50%20&#3649;&#3610;&#3610;&#3615;&#3629;&#3619;&#3660;&#3617;_&#3626;&#3607;&#3609;&#3594;_004%20&#3629;&#3610;&#3605;.&#3619;&#3656;&#3623;&#3617;&#3592;&#3636;&#3605;%20&#3649;&#3585;&#3657;&#3652;&#3586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ownloads/&#3615;&#3629;&#3619;&#3660;&#3617;&#3649;&#3610;&#3610;&#3619;&#3634;&#3618;&#3591;&#3634;&#3609;%20&#3629;&#3611;&#3607;/10%20&#3649;&#3610;&#3610;&#3615;&#3629;&#3619;&#3660;&#3617;_&#3626;&#3607;&#3609;&#3594;_004%20(&#3607;&#3605;.&#3612;&#3634;&#3592;&#3640;&#3585;)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ownloads/&#3626;&#3607;&#3609;&#3594;%20004%20&#3629;&#3605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48%20&#3649;&#3610;&#3610;&#3615;&#3629;&#3619;&#3660;&#3617;_&#3626;&#3607;&#3609;&#3594;_004%20&#3629;&#3610;&#3605;.&#3609;&#3657;&#3635;&#3627;&#3617;&#3633;&#3609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ownloads/&#3649;&#3610;&#3610;&#3615;&#3629;&#3619;&#3660;&#3617;_&#3626;&#3607;&#3609;&#3594;_004%20&#3629;&#3611;&#3607;-&#3629;&#3640;&#3605;&#3619;&#3604;&#3636;&#3605;&#3606;&#3660;6%20&#3585;.&#3588;.64%20-12.3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danai/D-PH.S4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&#3594;&#3585;&#3626;.1/&#3607;&#3640;&#3656;&#3591;&#3585;&#3619;&#3632;&#3606;&#3636;&#3609;&#3609;&#3619;&#3632;&#3618;&#3632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TEMP/DI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INST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CRC1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CHKRM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DRP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INKSTATION/PSP_LinkStation/&#3591;&#3610;&#3611;&#3619;&#3632;&#3617;&#3634;&#3603;&#3611;&#3637;2560/MTEF/&#3626;&#3594;&#3611;.13/MTEF_&#3626;&#3594;&#3611;.13_58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\LOCALS~1\Temp\Rar$DI00.203\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CRC1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SPILL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CUL_R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FTO1L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RDCR_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FTO1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HR1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CHKDRP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PIL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RDCR1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ii/d/&#3623;&#3637;&#3619;&#3632;/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TR1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2R/BRD2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RST/CUL1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-server/Department/&#3623;&#3636;&#3624;&#3623;&#3585;&#3619;&#3619;&#3617;/&#3607;&#3656;&#3634;&#3604;&#3656;&#3634;&#3609;/&#3619;&#3632;&#3610;&#3610;&#3626;&#3633;&#3597;&#3597;&#3634;3(final)/unitcost%20&#3626;&#3633;&#3597;&#3597;&#3634;3/BOQ&#3626;&#3633;&#3597;&#3597;&#3634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2R/CRC2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3/driveC%20COM3/&#3586;&#3609;&#3634;&#3604;&#3585;&#3621;&#3634;&#3591;/&#3611;&#3619;&#3632;&#3617;&#3634;&#3603;&#3585;&#3634;&#3619;/&#3649;&#3617;&#3656;&#3611;&#3619;&#3632;&#3592;&#3633;&#3609;&#3605;&#3660;/&#3611;&#3617;&#3585;.&#3629;&#3657;&#3634;&#3618;&#3649;&#3604;&#3591;&#3585;&#3621;&#3640;&#3656;&#3617;2/&#3611;&#3617;&#3585;.&#3607;&#3656;&#3634;&#3648;&#3626;&#3621;&#3634;&#3585;&#3621;&#3640;&#3656;&#3617;3/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FTO_RM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Agent%20GoFlex%20Drive\chongkae\&#3611;&#3619;&#3632;&#3617;&#3634;&#3603;&#3585;&#3634;&#3619;\&#3611;&#3619;&#3632;&#3617;&#3634;&#3603;&#3585;&#3634;&#3619;58\&#3607;&#3619;&#3610;&#3611;&#3634;&#3585;&#3588;&#3621;&#3629;&#3591;13&#3586;&#3623;&#3634;\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YUT/D-PH.S4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&#3594;&#3588;&#3626;.3/D-PH.S4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BLUE%20ZONE%2058\&#3591;&#3634;&#3609;&#3594;&#3621;&#3611;&#3619;&#3632;&#3607;&#3634;&#3609;\&#3649;&#3612;&#3609;&#3610;&#3657;&#3634;&#3609;&#3605;&#3634;&#3585;&#3649;&#3604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&#3594;&#3585;&#3626;.1/KLA/&#3613;&#3634;&#3618;&#3627;&#3657;&#3623;&#3618;&#3588;&#3621;&#3640;&#3617;%2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;&#3638;&#3585;&#3629;&#3610;&#3619;&#3617;54\&#3649;&#3610;&#3610;&#3585;10-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91;&#3634;&#3609;&#3592;&#3658;&#3629;&#3604;\&#3592;&#3658;&#3629;&#3604;%203\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3/driveC%20COM3/&#3586;&#3609;&#3634;&#3604;&#3585;&#3621;&#3634;&#3591;/&#3611;&#3619;&#3632;&#3617;&#3634;&#3603;&#3585;&#3634;&#3619;/&#3649;&#3617;&#3656;&#3611;&#3619;&#3632;&#3592;&#3633;&#3609;&#3605;&#3660;/&#3611;&#3617;&#3585;.&#3607;&#3640;&#3656;&#3591;&#3648;&#3588;&#3621;&#3655;&#3604;&#3585;&#3621;&#3640;&#3656;&#3617;3/&#3611;&#3617;&#3585;.%20&#3627;&#3657;&#3623;&#3618;&#3614;&#3640;&#3648;&#3586;&#3655;&#361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CUL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FTO1L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thichai/data/E-Links/links-form/Form-com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haiwut\Downloads\&#3588;&#3635;&#3586;&#3629;&#3605;&#3633;&#3657;&#3591;&#3591;&#3610;&#3611;&#3619;&#3632;&#3617;&#3634;&#3603;&#3611;&#3637;60\60%20&#3619;&#3623;&#3617;&#3612;&#3621;%20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2R/FTO2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RMC/DRP_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-server/Department/&#3591;&#3634;&#3609;&#3607;&#3633;&#3657;&#3591;&#3627;&#3617;&#3604;/&#3591;&#3634;&#3609;&#3611;&#3619;&#3632;&#3617;&#3634;&#3603;&#3619;&#3634;&#3588;&#3634;&#3650;&#3588;&#3619;&#3591;&#3585;&#3634;&#3619;&#3605;&#3656;&#3634;&#3591;&#3654;/&#3650;&#3588;&#3591;&#3585;&#3634;&#3619;&#3648;&#3586;&#3639;&#3656;&#3629;&#3609;&#3585;&#3636;&#3656;&#3623;&#3588;&#3629;&#3627;&#3617;&#3634;/&#3591;&#3634;&#3609;&#3648;&#3627;&#3617;&#3634;&#3619;&#3623;&#3617;&#3585;&#3636;&#3656;&#3623;&#3588;&#3629;&#3627;&#3617;&#3634;/MSOffice/Excel/project41/extimate41/grang/chol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1L/HR1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Paitoon/c/work/&#3611;&#3617;&#3585;/ASPL44/&#3611;&#3617;&#3585;&#3621;&#3635;&#3609;&#3657;&#3635;&#3648;&#3588;&#3655;&#361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57;&#3629;&#3618;/&#3613;&#3611;&#3588;.&#3594;&#3611;.13/MyData/&#3651;&#3594;&#3657;&#3619;&#3656;&#3623;&#3617;&#3585;&#3633;&#3609;/MTEF53-59/521013MTEF5259_c3_Web.xls_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26;&#3656;&#3623;&#3609;&#3611;&#3599;&#3636;&#3610;&#3633;&#3605;&#3636;&#3585;&#3634;&#3619;&#3611;&#3637;47\&#3611;&#3619;&#3632;&#3617;&#3634;&#3603;&#3585;&#3634;&#3619;&#3611;&#3637;%2047%20&#3585;&#3656;&#3629;&#3626;&#3619;&#3657;&#3634;&#3591;%202\&#3591;&#3634;&#3609;&#3585;&#3626;.1\03.&#3619;&#3632;&#3610;&#3610;&#3626;&#3656;&#3591;&#3609;&#3657;&#3635;&#3629;&#3634;&#3588;&#3634;&#3619;&#3629;&#3633;&#3604;&#3609;&#3657;&#3635;&#3610;&#3657;&#3634;&#3609;&#3607;&#3640;&#3656;&#3591;&#3618;&#3629;%20(10%20&#3621;&#3657;&#3634;&#3609;)\02.Unit%20cost\U.C.&#3648;&#3629;&#3591;%20&#3607;&#3618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_v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MSOFFICE/EXCEL/D-HD.S42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43\&#3609;&#3617;.(&#3607;&#3656;&#3629;(7,&#3626;),&#3610;,&#3611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Ae02/d/&#3611;&#3619;&#3632;&#3617;&#3634;&#3603;&#3585;&#3634;&#3619;&#3611;&#3637;%2046(&#3648;&#3624;&#3585;&#3626;&#3636;&#3607;&#3608;&#3636;&#3660;)/&#3613;&#3634;&#3618;&#3610;&#3657;&#3634;&#3609;&#3648;&#3607;&#3623;&#3626;&#3636;&#3607;&#3608;&#3636;&#3660;(&#3592;&#3657;&#3634;&#3591;&#3648;&#3627;&#3617;&#3634;)/&#3619;&#3634;&#3618;&#3585;&#3634;&#3619;&#3588;&#3635;&#3609;&#3623;&#3603;&#3648;&#3607;&#3623;&#3626;&#3636;&#3607;&#3608;&#3636;&#3660;/&#3619;&#3632;&#3610;&#3610;&#3611;&#3637;&#3585;&#3648;&#3627;&#3609;&#3639;&#3629;/&#3649;&#3610;&#3610;&#3615;&#3629;&#3619;&#3660;&#3617;%20&#3594;&#3611;325/C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compaq\My%20Documents\&#3611;&#3617;&#3585;.&#3627;&#3634;&#3604;&#3626;&#3657;&#3617;&#3649;&#3611;&#3657;&#3609;%202549\&#3607;&#3609;&#3591;&#3624;&#3633;&#3585;&#3604;&#3636;&#3660;\&#3607;&#3635;&#3609;&#3610;&#3604;&#3636;&#3609;&#3588;&#3621;&#3629;&#3591;&#3597;&#3623;&#3609;(&#3592;&#3657;&#3634;&#3591;&#3648;&#3627;&#3617;&#3634;)\02.Unit%20cost\U.C%20&#3591;&#3634;&#3609;&#3592;&#3657;&#3634;&#3591;&#3648;&#3627;&#3617;&#3634;%20&#3588;&#3597;.4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11;&#3619;&#3632;&#3617;&#3634;&#3603;&#3585;&#3634;&#3619;&#3611;&#3637;2546\&#3591;&#3610;%20&#3585;&#3611;&#3619;\3.&#3613;&#3634;&#3618;&#3588;&#3621;&#3629;&#3591;&#3605;&#3632;&#3650;&#3585;%2046%20&#3651;&#3627;&#3617;&#3656;\Unit%20cost\unit%20cost%20&#3591;&#3634;&#3609;&#3592;&#3657;&#3634;&#3591;&#3648;&#3627;&#3617;&#3634;&#3605;&#3585;.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3;&#3636;&#3624;&#3623;2/d/&#3648;&#3624;&#3585;&#3626;&#3636;&#3607;&#3608;&#3636;&#3660;%209%20&#3614;&#3618;%2047/SEKSITH/&#3623;&#3633;&#3591;&#3626;&#3617;&#3610;&#3641;&#3619;&#3603;&#3660;/&#3619;&#3634;&#3618;&#3585;&#3634;&#3619;&#3588;&#3635;&#3609;&#3623;&#3603;/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3/driveC%20COM3/&#3586;&#3609;&#3634;&#3604;&#3585;&#3621;&#3634;&#3591;/&#3611;&#3619;&#3632;&#3617;&#3634;&#3603;&#3585;&#3634;&#3619;/&#3649;&#3617;&#3656;&#3611;&#3619;&#3632;&#3592;&#3633;&#3609;&#3605;&#3660;/&#3611;&#3617;&#3585;.&#3629;&#3657;&#3634;&#3618;&#3649;&#3604;&#3591;&#3585;&#3621;&#3640;&#3656;&#3617;2/&#3611;&#3617;&#3585;.&#3607;&#3656;&#3634;&#3648;&#3626;&#3621;&#3634;&#3585;&#3621;&#3640;&#3656;&#3617;3/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Documents%20and%20Settings\sayan%20boonyanuson\My%20Documents\construction1\1&#3594;&#3611;&#3585;&#3621;&#3634;&#3591;\1-&#3623;&#3633;&#3591;&#3648;&#3605;&#3655;&#3609;\1001&#3611;&#3617;&#3585;\&#3623;&#3633;&#3591;&#3648;&#3605;&#3655;&#3609;46\BOKOB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Wilaswork\&#3611;&#3617;&#3585;&#3649;&#3617;&#3656;&#3611;&#3619;&#3632;&#3592;&#3633;&#3609;&#3605;&#3660;\&#3611;&#3619;&#3632;&#3617;&#3634;&#3603;&#3585;&#3634;&#3619;&#3611;&#3637;47\WINDOWS\Desktop\&#3627;&#3609;&#3629;&#3591;&#3627;&#3591;&#3625;&#3660;\&#3611;&#3617;&#3585;.%20&#3627;&#3657;&#3623;&#3618;&#3614;&#3640;&#3648;&#3586;&#3655;&#361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103.1.42/PSP_LinkStation/&#3591;&#3610;&#3585;&#3621;&#3634;&#3591;&#3616;&#3633;&#3618;&#3649;&#3621;&#3657;&#3591;&#3611;&#3637;%2048/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1;&#3617;&#3585;.&#3594;&#3611;&#3621;.&#3611;&#3637;2544\&#3618;&#3656;&#3634;&#3609;&#3595;&#3639;&#3656;&#3629;\BOKO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85;&#3621;&#3640;&#3656;&#3617;&#3591;&#3634;&#3609;&#3623;&#3636;&#3624;&#3623;&#3585;&#3619;&#3619;&#3617;&#3610;&#3619;&#3636;&#3627;&#3634;&#3619;\&#3611;&#3619;&#3632;&#3617;&#3634;&#3603;&#3585;&#3634;&#3619;&#3611;&#3637;%20%202547\BOKO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Kanchit\My%20Documents\&#3611;&#3619;&#3632;&#3617;&#3634;&#3603;&#3585;&#3634;&#3619;\03.&#3611;&#3619;&#3632;&#3617;&#3634;&#3603;&#3585;&#3634;&#3619;&#3631;\05.&#3611;&#3619;&#3632;&#3617;&#3634;&#3603;&#3585;&#3634;&#3619;%20&#3611;&#3637;46\&#3591;&#3610;%20&#3611;&#3594;&#3604;\1.&#3613;&#3634;&#3618;&#3610;&#3657;&#3634;&#3609;&#3614;&#3633;&#3621;&#3623;&#3634;&#3621;%2046\Unit%20cost\unit%20cost%20%20&#3614;&#3623;.&#3591;&#3634;&#3609;&#3607;&#3635;&#3648;&#3629;&#3591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05;&#3633;&#3623;&#3629;&#3618;&#3656;&#3634;&#3591;&#3611;&#3619;&#3632;&#3617;&#3634;&#3603;&#3585;&#3634;&#3619;&#3592;&#3657;&#3634;&#3591;&#3648;&#3627;&#3617;&#3634;\&#3611;&#3619;&#3632;&#3617;&#3634;&#3603;&#3585;&#3634;&#3619;%20&#3619;&#3618;&#3614;.%20&#3611;&#3619;&#3633;&#3610;&#3649;&#3612;&#3609;%2045\&#3594;&#3611;.3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rd2/c/PRASIT/2L/FTO2L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_cp6/site/Bluezone/Blue%20Excel/BOKO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591;&#3634;&#3609;&#3611;&#3637;48\&#3649;&#3612;&#3609;&#3591;&#3634;&#3609;&#3619;&#3632;&#3618;&#3632;&#3618;&#3634;&#3623;\LP_NOW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0;&#3610;&#3615;&#3629;&#3619;&#3660;&#3617;_&#3626;&#3607;&#3609;&#3594;_004%20(&#3629;&#3610;&#3605;.&#3627;&#3657;&#3623;&#3618;&#3617;&#3640;&#3656;&#3609;)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PDF%20&#3611;&#3619;5-&#3611;&#3619;5/&#3629;&#3610;&#3605;.&#3627;&#3657;&#3623;&#3618;&#3617;&#3640;&#3656;&#3609;%20(&#3616;&#3633;&#3618;&#3649;&#3621;&#3657;&#3591;%2064)/&#3649;&#3610;&#3610;&#3615;&#3629;&#3619;&#3660;&#3617;_&#3626;&#3607;&#3609;&#3594;_004%20(&#3629;&#3610;&#3605;.&#3627;&#3657;&#3623;&#3618;&#3617;&#3640;&#3656;&#3609;%20&#3619;&#3623;&#3617;)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4%20&#3649;&#3610;&#3610;&#3615;&#3629;&#3619;&#3660;&#3617;%20&#3626;&#3607;&#3609;&#3594;%20004%20%20(&#3648;&#3607;&#3624;&#3610;&#3634;&#3621;&#3605;&#3635;&#3610;&#3621;&#3591;&#3636;&#3657;&#3623;&#3591;&#3634;&#3617;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66%20&#3649;&#3610;&#3610;&#3615;&#3629;&#3619;&#3660;&#3617;_&#3626;&#3607;&#3609;&#3594;_004%20&#3629;&#3610;&#3605;.&#3609;&#3657;&#3635;&#3652;&#3588;&#3619;&#3657;%20&#3629;.&#3609;&#3657;&#3635;&#3611;&#3634;&#3604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5%20&#3649;&#3610;&#3610;&#3615;&#3629;&#3619;&#3660;&#3617;%20&#3626;&#3607;&#3609;&#3594;%20004%20%20(&#3648;&#3607;&#3624;&#3610;&#3634;&#3621;&#3605;&#3635;&#3610;&#3621;&#3607;&#3656;&#3634;&#3648;&#3626;&#3634;)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33%20&#3649;&#3610;&#3610;&#3615;&#3629;&#3619;&#3660;&#3617;_&#3626;&#3607;&#3609;&#3594;_004%20&#3629;&#3610;&#3605;.&#3607;&#3656;&#3634;&#3617;&#3632;&#3648;&#3615;&#3639;&#3629;&#3591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67%20&#3649;&#3610;&#3610;&#3615;&#3629;&#3619;&#3660;&#3617;_&#3626;&#3607;&#3609;&#3594;_004%20&#3609;&#3657;&#3635;&#3652;&#3612;&#3656;%2064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4%20&#3626;&#3607;&#3609;&#3594;.004%20%20&#3607;&#3605;.&#3607;&#3656;&#3634;&#3611;&#3621;&#363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599;&#3636;&#3610;&#3633;&#3605;&#3636;&#3585;&#3634;&#3619;-3/My%20Documents/adb/spar&#3585;&#3619;&#3617;/money44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08;&#3640;&#3619;&#3585;&#3634;&#3619;&#3585;&#3629;&#3591;&#3594;&#3656;&#3634;&#3591;\0.&#3650;&#3588;&#3619;&#3591;&#3585;&#3634;&#3619;%20&#3586;&#3629;&#3591;&#3610;%20%20&#3605;&#3656;&#3634;&#3591;&#3654;\&#3616;&#3633;&#3618;&#3649;&#3621;&#3657;&#3591;&#3607;&#3619;&#3633;&#3614;&#3618;&#3634;&#3585;&#3619;&#3609;&#3657;&#3635;%20%20&#3585;.&#3588;.64\&#3607;&#3605;.&#3592;&#3619;&#3636;&#3617;%20&#3649;&#3610;&#3610;&#3615;&#3629;&#3619;&#3660;&#3617;_&#3626;&#3607;&#3609;&#3594;_004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24%20&#3649;&#3610;&#3610;&#3615;&#3629;&#3619;&#3660;&#3617;_&#3626;&#3607;&#3609;&#3594;_004_&#3629;&#3610;&#3605;.&#3594;&#3633;&#3618;&#3592;&#3640;&#3617;&#3614;&#3621;64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21%20&#3649;&#3610;&#3610;%20&#3626;&#3607;&#3609;&#3594;%20004%20&#3586;&#3640;&#3604;&#3621;&#3629;&#3585;&#3588;&#3621;&#3629;&#3591;&#3648;&#3621;&#3637;&#3618;&#3610;&#3610;&#3638;&#3591;&#3617;&#3634;&#3618;&#3613;&#3633;&#3656;&#3591;&#3648;&#3627;&#3609;&#3639;&#3629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38%20&#3629;&#3610;&#3605;%20&#3610;&#3657;&#3634;&#3609;&#3650;&#3588;&#3609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46%20&#3649;&#3610;&#3610;&#3615;&#3629;&#3619;&#3660;&#3617;%20&#3626;&#3609;&#3607;&#3594;.004%206%20&#3585;.&#3588;%2064%20&#3629;&#3610;&#3605;.&#3612;&#3633;&#3585;&#3586;&#3623;&#3591;%20&#3649;&#3585;&#3657;&#3652;&#3586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54%20&#3649;&#3610;&#3610;&#3615;&#3629;&#3619;&#3660;&#3617;_&#3626;&#3607;&#3609;&#3594;_004%20&#3629;&#3610;&#3605;.&#3610;&#3656;&#3629;&#3607;&#3629;&#3591;%2002072564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45%20&#3649;&#3610;&#3610;&#3615;&#3629;&#3619;&#3660;&#3617;_&#3626;&#3607;&#3609;&#3594;_004%20%20&#3607;&#3605;.&#3619;&#3656;&#3623;&#3617;&#3592;&#3636;&#36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PDF%20&#3611;&#3619;5-&#3611;&#3619;5/45%20&#3607;&#3605;%20&#3619;&#3656;&#3623;&#3617;&#3592;&#3636;&#3605;/42%20&#3649;&#3610;&#3610;&#3615;&#3629;&#3619;&#3660;&#3617;_&#3626;&#3607;&#3609;&#3594;_004%20&#3629;&#3610;&#3605;.&#3652;&#3619;&#3656;&#3629;&#3657;&#3629;&#3618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20%20&#3649;&#3610;&#3610;&#3615;&#3629;&#3619;&#3660;&#3617;_&#3626;&#3607;&#3609;&#3594;_004%20%20&#3607;&#3605;.&#3607;&#3640;&#3656;&#3591;&#3618;&#3633;&#3657;&#3591;(&#3651;&#3627;&#3617;&#3656;)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1/Desktop/&#3649;&#3612;&#3609;&#3609;&#3657;&#3635;-&#3626;&#3609;&#3607;&#3594;%2065/&#3615;&#3629;&#3619;&#3660;&#3617;&#3649;&#3610;&#3610;&#3619;&#3634;&#3618;&#3591;&#3634;&#3609;%20&#3629;&#3611;&#3607;/36%20&#3649;&#3610;&#3610;&#3615;&#3629;&#3619;&#3660;&#3617;_&#3626;&#3607;&#3609;&#3594;004%20&#3629;&#3610;&#3605;.&#3609;&#3634;&#3629;&#3636;&#3609;%20&#3626;&#3656;&#3591;&#3623;&#3633;&#3609;&#3607;&#3637;&#3656;%206%20&#3585;&#3588;%20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R09_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 สทนช.004"/>
      <sheetName val="คำอธิบายกรอกแบบฟอร์ม"/>
      <sheetName val="ประเภท-กิจกรรม-ลักษณะงาน"/>
      <sheetName val="แผนแม่บทน้ำ-กลยุทธ์"/>
      <sheetName val="แผนงานย่อย"/>
      <sheetName val="ชื่อลุ่มน้ำหลัก 22 ลุ่มน้ำ"/>
      <sheetName val="ชื่อลุ่มน้ำสาข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 สทนช.004"/>
      <sheetName val="คำอธิบายกรอกแบบฟอร์ม"/>
      <sheetName val="ประเภท-กิจกรรม-ลักษณะงาน"/>
      <sheetName val="แผนแม่บทน้ำ-กลยุทธ์"/>
      <sheetName val="แผนงานย่อย"/>
      <sheetName val="ชื่อลุ่มน้ำหลัก 22 ลุ่มน้ำ"/>
      <sheetName val="ชื่อลุ่มน้ำสาขา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 สทนช.004"/>
      <sheetName val="คำอธิบายกรอกแบบฟอร์ม"/>
      <sheetName val="ประเภท-กิจกรรม-ลักษณะงาน"/>
      <sheetName val="แผนแม่บทน้ำ-กลยุทธ์"/>
      <sheetName val="แผนงานย่อย"/>
      <sheetName val="ชื่อลุ่มน้ำหลัก 22 ลุ่มน้ำ"/>
      <sheetName val="ชื่อลุ่มน้ำสาข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  <sheetName val="00-Intro"/>
      <sheetName val="01-สทนช.001"/>
      <sheetName val="02-Questionnaire"/>
      <sheetName val="03-WorkingSheet"/>
      <sheetName val="04-Result"/>
      <sheetName val="05-CopySheet"/>
      <sheetName val="Sheet3"/>
      <sheetName val="DropDow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  <sheetData sheetId="4"/>
      <sheetData sheetId="5">
        <row r="6">
          <cell r="D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  <sheetName val="Cover"/>
      <sheetName val=""/>
      <sheetName val="DETAIL "/>
      <sheetName val="SUM-AIR-Submit"/>
      <sheetName val="Construction cost assumption"/>
      <sheetName val="JLL Assumption"/>
      <sheetName val="Sheet1"/>
      <sheetName val="Retail Program&amp;Rev Assumption"/>
      <sheetName val="สรุป"/>
      <sheetName val="boq"/>
      <sheetName val="Cctmst"/>
      <sheetName val="I-slab"/>
      <sheetName val="97 사업추정(WEKI)"/>
      <sheetName val="Customize Your Invoice"/>
      <sheetName val="SEA"/>
      <sheetName val="เงินกู้ธนชาติ"/>
      <sheetName val="10-1 Media"/>
      <sheetName val="10-cut"/>
      <sheetName val="เงินกู้ MGC"/>
      <sheetName val="Trial Balance"/>
      <sheetName val="Sol-Other"/>
      <sheetName val="TrialBalance Q3-2002"/>
      <sheetName val="Dec15"/>
      <sheetName val="DEC31"/>
      <sheetName val="Beam Gridline1-7"/>
      <sheetName val="I. Gen&amp;Proj Schd-Asm"/>
      <sheetName val="II. Proj Cost-Asm"/>
      <sheetName val="Code"/>
      <sheetName val="LITF"/>
      <sheetName val="Main Summary"/>
      <sheetName val="covere"/>
      <sheetName val="Daily Handover"/>
      <sheetName val="factors"/>
      <sheetName val="Mat_Source"/>
      <sheetName val="Cash Flow Internal"/>
      <sheetName val="DETAIL_"/>
      <sheetName val="SPEC PL1"/>
      <sheetName val="Submit#1_Oakwood Sukhumvit36"/>
      <sheetName val="CAPEX"/>
      <sheetName val="Capital Performance"/>
      <sheetName val="Cash Flow"/>
      <sheetName val="Cost Reductions"/>
      <sheetName val="PK Costs"/>
      <sheetName val="Cover Page"/>
      <sheetName val="Export"/>
      <sheetName val="Interdivisional"/>
      <sheetName val="Inventory"/>
      <sheetName val="Labour No.s"/>
      <sheetName val="LTIFR"/>
      <sheetName val="Market Share"/>
      <sheetName val="National Sales"/>
      <sheetName val="Overheads"/>
      <sheetName val="Packaging Products"/>
      <sheetName val="Pipe and Tube"/>
      <sheetName val="Production"/>
      <sheetName val="Profit Statement"/>
      <sheetName val="SVA"/>
      <sheetName val="CRITERIA1"/>
      <sheetName val="desc"/>
      <sheetName val="type"/>
      <sheetName val="Control"/>
      <sheetName val="Orig FC Pivot Table"/>
      <sheetName val="0398exp"/>
      <sheetName val="2004"/>
      <sheetName val="Mapping table"/>
      <sheetName val="DAY"/>
      <sheetName val="TABLE"/>
      <sheetName val="BUILD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  <sheetName val="Cal_Fto"/>
      <sheetName val="fto_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กสย11_11"/>
      <sheetName val="หน้า_ปมก"/>
      <sheetName val="ปมก__"/>
      <sheetName val="คสล_และวัสดุ"/>
      <sheetName val="ทำนบดิน_4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  <sheetName val="ชี้แจงราคา_cape_se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MTEF(รวม)"/>
      <sheetName val="code"/>
      <sheetName val="ทำนบ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  <sheetName val="000000"/>
      <sheetName val="100000"/>
      <sheetName val="200000"/>
      <sheetName val="000001"/>
      <sheetName val="ปก "/>
      <sheetName val="คำชี้แจง"/>
      <sheetName val="ชป.325 "/>
      <sheetName val="ชป.325"/>
      <sheetName val="แผนงาน"/>
      <sheetName val="แผนเงิน"/>
      <sheetName val="รายละเอียด-ทำเอง (3)"/>
      <sheetName val="สรุปงบประมาณ (2)"/>
      <sheetName val="ตารางเปรียบเทืยบ สืบ"/>
      <sheetName val="สรุปปริมาณงาน "/>
      <sheetName val="ทำเอง-ค่าแรง"/>
      <sheetName val="รายละเอียด-ทำเอง "/>
      <sheetName val="ค่าอำนวยการ(งานทำเอง)"/>
      <sheetName val="รายละเอียด-ทำเองรวม"/>
      <sheetName val="ต.2 ราคางานดิน"/>
      <sheetName val="DATA"/>
      <sheetName val="ต.3 ราคางานรอยต่อคอนกรีต "/>
      <sheetName val="ต.4 ราคางานไม้"/>
      <sheetName val="ต.3 ราคางานคอนกรีต "/>
      <sheetName val="ราคาน้ำมัน"/>
      <sheetName val="ทำเอง-ชป."/>
      <sheetName val="คำนวณ6+450"/>
      <sheetName val="DATA6+450"/>
      <sheetName val="ค่าจ้าง (2)"/>
      <sheetName val="คำนวณเหล็กเส้น"/>
      <sheetName val="แผนที่ , เส้นทาง"/>
      <sheetName val="ติดรูป"/>
      <sheetName val="แผ่นคั่น"/>
      <sheetName val="สรุป"/>
      <sheetName val="ระยะทาง"/>
      <sheetName val="ระยะทางศรีสะเกษ"/>
      <sheetName val="แผนที่ 50000"/>
      <sheetName val="รูปภาพ 1"/>
      <sheetName val="งานนั่งร้านค้ำยัน"/>
      <sheetName val="ทำเอง-ไม่มี"/>
      <sheetName val="รายละเอียด หน้า 2"/>
      <sheetName val="รายละเอียด"/>
      <sheetName val="ค่าจ้าง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โครงการที่ส่งแบบฟอร์มแล้ว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ทำนบดิน 4"/>
    </sheetNames>
    <sheetDataSet>
      <sheetData sheetId="0"/>
      <sheetData sheetId="1"/>
      <sheetData sheetId="2"/>
      <sheetData sheetId="3" refreshError="1">
        <row r="3">
          <cell r="B3">
            <v>2</v>
          </cell>
        </row>
      </sheetData>
      <sheetData sheetId="4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งานคอนกรีต"/>
      <sheetName val="2.หิน-ทราย"/>
      <sheetName val="2.Gabion - Mattress"/>
      <sheetName val="3.ไม้แบบ"/>
      <sheetName val="ท่อคสล."/>
      <sheetName val="5.ท่อเหล็กกล้าไฟฟ้า"/>
      <sheetName val="4.ท่อAC"/>
      <sheetName val="6.ท่อGS"/>
      <sheetName val="7.ท่อ PVC"/>
      <sheetName val="7.ใบกั้น"/>
      <sheetName val="8.ต้นทุนท่อฯ"/>
      <sheetName val="9.ต้นทุนท่อเหล็กกล้า1 ม."/>
      <sheetName val="10.ต้นทุนท่อGS"/>
      <sheetName val="11.เครื่องกว้าน-บานระบาย"/>
      <sheetName val="ดันท่อลอด"/>
      <sheetName val="นั้งร้านตอกเสาเข็ม"/>
      <sheetName val="งาน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 สทนช.004"/>
      <sheetName val="คำอธิบายกรอกแบบฟอร์ม"/>
      <sheetName val="ประเภท-กิจกรรม-ลักษณะงาน"/>
      <sheetName val="แผนแม่บทน้ำ-กลยุทธ์"/>
      <sheetName val="แผนงานย่อย"/>
      <sheetName val="ชื่อลุ่มน้ำหลัก 22 ลุ่มน้ำ"/>
      <sheetName val="ชื่อลุ่มน้ำสาขา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ื่อลุ่มน้ำสาขา"/>
      <sheetName val="ชื่อลุ่มน้ำหลัก 22 ลุ่มน้ำ"/>
      <sheetName val="แผนงานย่อย"/>
      <sheetName val="ประเภท-กิจกรรม-ลักษณะงาน"/>
      <sheetName val="แบบฟอร์ม สทนช.004"/>
      <sheetName val="คำอธิบายกรอกแบบฟอร์ม"/>
      <sheetName val="แผนแม่บทน้ำ-กลยุทธ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zoomScaleNormal="100" workbookViewId="0">
      <selection activeCell="E12" sqref="E12"/>
    </sheetView>
  </sheetViews>
  <sheetFormatPr defaultRowHeight="17.25" x14ac:dyDescent="0.4"/>
  <cols>
    <col min="1" max="1" width="30.625" style="293" customWidth="1"/>
    <col min="2" max="3" width="24.25" style="293" customWidth="1"/>
    <col min="4" max="16384" width="9" style="293"/>
  </cols>
  <sheetData>
    <row r="1" spans="1:3" ht="20.25" customHeight="1" x14ac:dyDescent="0.4">
      <c r="A1" s="350" t="s">
        <v>1044</v>
      </c>
      <c r="B1" s="350"/>
      <c r="C1" s="350"/>
    </row>
    <row r="2" spans="1:3" ht="27" customHeight="1" x14ac:dyDescent="0.4">
      <c r="A2" s="351"/>
      <c r="B2" s="351"/>
      <c r="C2" s="351"/>
    </row>
    <row r="3" spans="1:3" ht="24" x14ac:dyDescent="0.55000000000000004">
      <c r="A3" s="294" t="s">
        <v>1043</v>
      </c>
      <c r="B3" s="294" t="s">
        <v>1041</v>
      </c>
      <c r="C3" s="294" t="s">
        <v>1042</v>
      </c>
    </row>
    <row r="4" spans="1:3" ht="24" x14ac:dyDescent="0.55000000000000004">
      <c r="A4" s="290" t="s">
        <v>450</v>
      </c>
      <c r="B4" s="290">
        <v>28</v>
      </c>
      <c r="C4" s="295">
        <f>SUM('แบบฟอร์ม สทนช.004 อปท.'!X8:X34,'แบบฟอร์ม สทนช.004 อปท.'!X521)</f>
        <v>19416029.199999996</v>
      </c>
    </row>
    <row r="5" spans="1:3" ht="24" x14ac:dyDescent="0.55000000000000004">
      <c r="A5" s="289" t="s">
        <v>452</v>
      </c>
      <c r="B5" s="290">
        <v>17</v>
      </c>
      <c r="C5" s="296">
        <f>SUM('แบบฟอร์ม สทนช.004 อปท.'!X35:X46,'แบบฟอร์ม สทนช.004 อปท.'!X383:X386,'แบบฟอร์ม สทนช.004 อปท.'!X429)</f>
        <v>7089868</v>
      </c>
    </row>
    <row r="6" spans="1:3" ht="24" x14ac:dyDescent="0.55000000000000004">
      <c r="A6" s="289" t="s">
        <v>456</v>
      </c>
      <c r="B6" s="290">
        <v>19</v>
      </c>
      <c r="C6" s="295">
        <f>SUM('แบบฟอร์ม สทนช.004 อปท.'!X47:X50,'แบบฟอร์ม สทนช.004 อปท.'!X342:X346,'แบบฟอร์ม สทนช.004 อปท.'!X511:X520)</f>
        <v>9229000</v>
      </c>
    </row>
    <row r="7" spans="1:3" ht="24" x14ac:dyDescent="0.55000000000000004">
      <c r="A7" s="289" t="s">
        <v>458</v>
      </c>
      <c r="B7" s="290">
        <v>3</v>
      </c>
      <c r="C7" s="295">
        <f>SUM('แบบฟอร์ม สทนช.004 อปท.'!X51:X53)</f>
        <v>1223500</v>
      </c>
    </row>
    <row r="8" spans="1:3" ht="24" x14ac:dyDescent="0.55000000000000004">
      <c r="A8" s="289" t="s">
        <v>451</v>
      </c>
      <c r="B8" s="290">
        <v>11</v>
      </c>
      <c r="C8" s="295">
        <f>SUM('แบบฟอร์ม สทนช.004 อปท.'!X54:X62,'แบบฟอร์ม สทนช.004 อปท.'!X422,'แบบฟอร์ม สทนช.004 อปท.'!X340)</f>
        <v>5418000</v>
      </c>
    </row>
    <row r="9" spans="1:3" ht="24" x14ac:dyDescent="0.55000000000000004">
      <c r="A9" s="289" t="s">
        <v>527</v>
      </c>
      <c r="B9" s="290">
        <v>19</v>
      </c>
      <c r="C9" s="295">
        <f>SUM('แบบฟอร์ม สทนช.004 อปท.'!X63:X75,'แบบฟอร์ม สทนช.004 อปท.'!X445,'แบบฟอร์ม สทนช.004 อปท.'!X446,'แบบฟอร์ม สทนช.004 อปท.'!X447,'แบบฟอร์ม สทนช.004 อปท.'!X448,'แบบฟอร์ม สทนช.004 อปท.'!X449,'แบบฟอร์ม สทนช.004 อปท.'!X450)</f>
        <v>9639000</v>
      </c>
    </row>
    <row r="10" spans="1:3" ht="24" x14ac:dyDescent="0.55000000000000004">
      <c r="A10" s="289" t="s">
        <v>457</v>
      </c>
      <c r="B10" s="290">
        <v>19</v>
      </c>
      <c r="C10" s="295">
        <f>SUM('แบบฟอร์ม สทนช.004 อปท.'!X76:X94)</f>
        <v>9462000</v>
      </c>
    </row>
    <row r="11" spans="1:3" ht="24" x14ac:dyDescent="0.55000000000000004">
      <c r="A11" s="289" t="s">
        <v>461</v>
      </c>
      <c r="B11" s="290">
        <v>18</v>
      </c>
      <c r="C11" s="295">
        <f>SUM('แบบฟอร์ม สทนช.004 อปท.'!X95:X112)</f>
        <v>8699000</v>
      </c>
    </row>
    <row r="12" spans="1:3" ht="24" x14ac:dyDescent="0.55000000000000004">
      <c r="A12" s="289" t="s">
        <v>455</v>
      </c>
      <c r="B12" s="290">
        <v>49</v>
      </c>
      <c r="C12" s="295">
        <f>SUM('แบบฟอร์ม สทนช.004 อปท.'!X113,'แบบฟอร์ม สทนช.004 อปท.'!X215:X237,'แบบฟอร์ม สทนช.004 อปท.'!X240:X263,'แบบฟอร์ม สทนช.004 อปท.'!X239)</f>
        <v>24402000</v>
      </c>
    </row>
    <row r="13" spans="1:3" ht="24" x14ac:dyDescent="0.55000000000000004">
      <c r="A13" s="289" t="s">
        <v>447</v>
      </c>
      <c r="B13" s="290">
        <v>48</v>
      </c>
      <c r="C13" s="295">
        <f>SUM('แบบฟอร์ม สทนช.004 อปท.'!X114:X123,'แบบฟอร์ม สทนช.004 อปท.'!X294:X299,'แบบฟอร์ม สทนช.004 อปท.'!X451:X482)</f>
        <v>48654300</v>
      </c>
    </row>
    <row r="14" spans="1:3" ht="24" x14ac:dyDescent="0.55000000000000004">
      <c r="A14" s="289" t="s">
        <v>448</v>
      </c>
      <c r="B14" s="290">
        <v>11</v>
      </c>
      <c r="C14" s="295">
        <f>SUM('แบบฟอร์ม สทนช.004 อปท.'!X483:X488,'แบบฟอร์ม สทนช.004 อปท.'!X124:X127,'แบบฟอร์ม สทนช.004 อปท.'!X128)</f>
        <v>5431100</v>
      </c>
    </row>
    <row r="15" spans="1:3" s="299" customFormat="1" ht="24" x14ac:dyDescent="0.55000000000000004">
      <c r="A15" s="289" t="s">
        <v>449</v>
      </c>
      <c r="B15" s="297">
        <v>17</v>
      </c>
      <c r="C15" s="298">
        <f>SUM('แบบฟอร์ม สทนช.004 อปท.'!X129:X136,'แบบฟอร์ม สทนช.004 อปท.'!X138:X144,'แบบฟอร์ม สทนช.004 อปท.'!X146:X149,'แบบฟอร์ม สทนช.004 อปท.'!X151:X160,'แบบฟอร์ม สทนช.004 อปท.'!X162:X173)</f>
        <v>5412424</v>
      </c>
    </row>
    <row r="16" spans="1:3" ht="24" x14ac:dyDescent="0.55000000000000004">
      <c r="A16" s="289" t="s">
        <v>454</v>
      </c>
      <c r="B16" s="290">
        <v>53</v>
      </c>
      <c r="C16" s="295">
        <f>SUM('แบบฟอร์ม สทนช.004 อปท.'!X174:X214,'แบบฟอร์ม สทนช.004 อปท.'!X300:X311)</f>
        <v>26394000</v>
      </c>
    </row>
    <row r="17" spans="1:3" ht="24" x14ac:dyDescent="0.55000000000000004">
      <c r="A17" s="88" t="s">
        <v>1013</v>
      </c>
      <c r="B17" s="290">
        <v>6</v>
      </c>
      <c r="C17" s="295">
        <f>SUM('แบบฟอร์ม สทนช.004 อปท.'!X238,'แบบฟอร์ม สทนช.004 อปท.'!X314:X318)</f>
        <v>2041000</v>
      </c>
    </row>
    <row r="18" spans="1:3" ht="24" x14ac:dyDescent="0.55000000000000004">
      <c r="A18" s="289" t="s">
        <v>459</v>
      </c>
      <c r="B18" s="290">
        <v>34</v>
      </c>
      <c r="C18" s="300">
        <f>SUM('แบบฟอร์ม สทนช.004 อปท.'!X387:X403,'แบบฟอร์ม สทนช.004 อปท.'!X264:X280)</f>
        <v>16932000</v>
      </c>
    </row>
    <row r="19" spans="1:3" ht="24" x14ac:dyDescent="0.55000000000000004">
      <c r="A19" s="289" t="s">
        <v>460</v>
      </c>
      <c r="B19" s="290">
        <v>13</v>
      </c>
      <c r="C19" s="300">
        <f>SUM('แบบฟอร์ม สทนช.004 อปท.'!X281:X293)</f>
        <v>6474000</v>
      </c>
    </row>
    <row r="20" spans="1:3" ht="24" x14ac:dyDescent="0.55000000000000004">
      <c r="A20" s="289" t="s">
        <v>453</v>
      </c>
      <c r="B20" s="290">
        <v>13</v>
      </c>
      <c r="C20" s="296">
        <f>SUM('แบบฟอร์ม สทนช.004 อปท.'!X312:X313,'แบบฟอร์ม สทนช.004 อปท.'!X327:X337)</f>
        <v>6425200</v>
      </c>
    </row>
    <row r="21" spans="1:3" ht="24" x14ac:dyDescent="0.55000000000000004">
      <c r="A21" s="88" t="s">
        <v>1025</v>
      </c>
      <c r="B21" s="290">
        <v>5</v>
      </c>
      <c r="C21" s="295">
        <f>SUM('แบบฟอร์ม สทนช.004 อปท.'!X319:X323)</f>
        <v>2323000</v>
      </c>
    </row>
    <row r="22" spans="1:3" ht="24" x14ac:dyDescent="0.55000000000000004">
      <c r="A22" s="88" t="s">
        <v>959</v>
      </c>
      <c r="B22" s="290">
        <v>4</v>
      </c>
      <c r="C22" s="295">
        <f>SUM('แบบฟอร์ม สทนช.004 อปท.'!X324:X326,'แบบฟอร์ม สทนช.004 อปท.'!X414)</f>
        <v>1928000</v>
      </c>
    </row>
    <row r="23" spans="1:3" ht="24" x14ac:dyDescent="0.55000000000000004">
      <c r="A23" s="289" t="s">
        <v>514</v>
      </c>
      <c r="B23" s="290">
        <v>2</v>
      </c>
      <c r="C23" s="295">
        <f>SUM('แบบฟอร์ม สทนช.004 อปท.'!X338:X339)</f>
        <v>18421000</v>
      </c>
    </row>
    <row r="24" spans="1:3" ht="24" x14ac:dyDescent="0.55000000000000004">
      <c r="A24" s="289" t="s">
        <v>509</v>
      </c>
      <c r="B24" s="290">
        <v>1</v>
      </c>
      <c r="C24" s="295">
        <f>SUM('แบบฟอร์ม สทนช.004 อปท.'!X341)</f>
        <v>280000</v>
      </c>
    </row>
    <row r="25" spans="1:3" ht="24" x14ac:dyDescent="0.55000000000000004">
      <c r="A25" s="289" t="s">
        <v>629</v>
      </c>
      <c r="B25" s="290">
        <v>1</v>
      </c>
      <c r="C25" s="295">
        <f>SUM('แบบฟอร์ม สทนช.004 อปท.'!X347)</f>
        <v>300000</v>
      </c>
    </row>
    <row r="26" spans="1:3" ht="24" x14ac:dyDescent="0.55000000000000004">
      <c r="A26" s="289" t="s">
        <v>633</v>
      </c>
      <c r="B26" s="290">
        <v>4</v>
      </c>
      <c r="C26" s="295">
        <f>SUM('แบบฟอร์ม สทนช.004 อปท.'!X348:X351)</f>
        <v>31980000</v>
      </c>
    </row>
    <row r="27" spans="1:3" ht="24" x14ac:dyDescent="0.55000000000000004">
      <c r="A27" s="289" t="s">
        <v>652</v>
      </c>
      <c r="B27" s="290">
        <v>39</v>
      </c>
      <c r="C27" s="295">
        <f>SUM('แบบฟอร์ม สทนช.004 อปท.'!X352:X380,'แบบฟอร์ม สทนช.004 อปท.'!X430:X438,'แบบฟอร์ม สทนช.004 อปท.'!X440)</f>
        <v>70163592</v>
      </c>
    </row>
    <row r="28" spans="1:3" ht="24" x14ac:dyDescent="0.55000000000000004">
      <c r="A28" s="289" t="s">
        <v>729</v>
      </c>
      <c r="B28" s="290">
        <v>1</v>
      </c>
      <c r="C28" s="295">
        <f>SUM('แบบฟอร์ม สทนช.004 อปท.'!X381)</f>
        <v>359000</v>
      </c>
    </row>
    <row r="29" spans="1:3" ht="24" x14ac:dyDescent="0.55000000000000004">
      <c r="A29" s="289" t="s">
        <v>735</v>
      </c>
      <c r="B29" s="290">
        <v>1</v>
      </c>
      <c r="C29" s="295">
        <f>SUM('แบบฟอร์ม สทนช.004 อปท.'!X382)</f>
        <v>442600</v>
      </c>
    </row>
    <row r="30" spans="1:3" ht="24" x14ac:dyDescent="0.55000000000000004">
      <c r="A30" s="289" t="s">
        <v>755</v>
      </c>
      <c r="B30" s="290">
        <v>5</v>
      </c>
      <c r="C30" s="295">
        <f>SUM('แบบฟอร์ม สทนช.004 อปท.'!X404:X408)</f>
        <v>15934600</v>
      </c>
    </row>
    <row r="31" spans="1:3" ht="24" x14ac:dyDescent="0.55000000000000004">
      <c r="A31" s="289" t="s">
        <v>775</v>
      </c>
      <c r="B31" s="290">
        <v>1</v>
      </c>
      <c r="C31" s="295">
        <f>SUM('แบบฟอร์ม สทนช.004 อปท.'!X409)</f>
        <v>145000</v>
      </c>
    </row>
    <row r="32" spans="1:3" ht="24" x14ac:dyDescent="0.55000000000000004">
      <c r="A32" s="289" t="s">
        <v>814</v>
      </c>
      <c r="B32" s="290">
        <v>4</v>
      </c>
      <c r="C32" s="295">
        <f>SUM('แบบฟอร์ม สทนช.004 อปท.'!X410:X413)</f>
        <v>861000</v>
      </c>
    </row>
    <row r="33" spans="1:3" ht="24" x14ac:dyDescent="0.55000000000000004">
      <c r="A33" s="289" t="s">
        <v>964</v>
      </c>
      <c r="B33" s="290">
        <v>2</v>
      </c>
      <c r="C33" s="295">
        <f>SUM('แบบฟอร์ม สทนช.004 อปท.'!X415:X416)</f>
        <v>927000</v>
      </c>
    </row>
    <row r="34" spans="1:3" ht="24" x14ac:dyDescent="0.55000000000000004">
      <c r="A34" s="291" t="s">
        <v>970</v>
      </c>
      <c r="B34" s="290">
        <v>5</v>
      </c>
      <c r="C34" s="295">
        <f>SUM('แบบฟอร์ม สทนช.004 อปท.'!X417:X421)</f>
        <v>647500</v>
      </c>
    </row>
    <row r="35" spans="1:3" ht="24" x14ac:dyDescent="0.55000000000000004">
      <c r="A35" s="291" t="s">
        <v>990</v>
      </c>
      <c r="B35" s="290">
        <v>6</v>
      </c>
      <c r="C35" s="295">
        <f>SUM('แบบฟอร์ม สทนช.004 อปท.'!X423:X428)</f>
        <v>2595400</v>
      </c>
    </row>
    <row r="36" spans="1:3" ht="24" x14ac:dyDescent="0.55000000000000004">
      <c r="A36" s="289" t="s">
        <v>812</v>
      </c>
      <c r="B36" s="290">
        <v>1</v>
      </c>
      <c r="C36" s="295">
        <f>SUM('แบบฟอร์ม สทนช.004 อปท.'!X439)</f>
        <v>423000</v>
      </c>
    </row>
    <row r="37" spans="1:3" ht="24" x14ac:dyDescent="0.55000000000000004">
      <c r="A37" s="289" t="s">
        <v>813</v>
      </c>
      <c r="B37" s="290">
        <v>4</v>
      </c>
      <c r="C37" s="295">
        <f>SUM('แบบฟอร์ม สทนช.004 อปท.'!X441:X444)</f>
        <v>22488000</v>
      </c>
    </row>
    <row r="38" spans="1:3" ht="24" x14ac:dyDescent="0.55000000000000004">
      <c r="A38" s="289" t="s">
        <v>789</v>
      </c>
      <c r="B38" s="290">
        <v>22</v>
      </c>
      <c r="C38" s="295">
        <f>SUM('แบบฟอร์ม สทนช.004 อปท.'!X489:X510)</f>
        <v>10956000</v>
      </c>
    </row>
    <row r="39" spans="1:3" ht="24" x14ac:dyDescent="0.55000000000000004">
      <c r="A39" s="294" t="s">
        <v>1045</v>
      </c>
      <c r="B39" s="294">
        <f>SUM(B4:B38)</f>
        <v>486</v>
      </c>
      <c r="C39" s="301">
        <f>SUM(C4:C38)</f>
        <v>393517113.19999999</v>
      </c>
    </row>
  </sheetData>
  <mergeCells count="1">
    <mergeCell ref="A1:C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C522"/>
  <sheetViews>
    <sheetView tabSelected="1" view="pageBreakPreview" topLeftCell="A490" zoomScale="50" zoomScaleNormal="70" zoomScaleSheetLayoutView="50" workbookViewId="0">
      <pane xSplit="3" topLeftCell="M1" activePane="topRight" state="frozen"/>
      <selection pane="topRight" activeCell="AH521" sqref="AH521"/>
    </sheetView>
  </sheetViews>
  <sheetFormatPr defaultRowHeight="21.75" x14ac:dyDescent="0.2"/>
  <cols>
    <col min="1" max="1" width="7.125" style="226" customWidth="1"/>
    <col min="2" max="2" width="16.875" style="232" customWidth="1"/>
    <col min="3" max="3" width="40.375" style="233" customWidth="1"/>
    <col min="4" max="4" width="18.875" style="232" customWidth="1"/>
    <col min="5" max="5" width="17.5" style="232" customWidth="1"/>
    <col min="6" max="6" width="10.875" style="232" customWidth="1"/>
    <col min="7" max="7" width="7" style="232" customWidth="1"/>
    <col min="8" max="8" width="10.125" style="232" customWidth="1"/>
    <col min="9" max="11" width="7.125" style="232" customWidth="1"/>
    <col min="12" max="12" width="11" style="232" customWidth="1"/>
    <col min="13" max="13" width="11.875" style="232" customWidth="1"/>
    <col min="14" max="14" width="11.625" style="232" customWidth="1"/>
    <col min="15" max="15" width="17.125" style="232" customWidth="1"/>
    <col min="16" max="16" width="12" style="232" customWidth="1"/>
    <col min="17" max="17" width="11.125" style="232" customWidth="1"/>
    <col min="18" max="18" width="10.125" style="232" customWidth="1"/>
    <col min="19" max="19" width="7.125" style="232" customWidth="1"/>
    <col min="20" max="20" width="8.875" style="232" customWidth="1"/>
    <col min="21" max="21" width="12.125" style="232" customWidth="1"/>
    <col min="22" max="22" width="11.25" style="219" customWidth="1"/>
    <col min="23" max="23" width="9.75" style="219" customWidth="1"/>
    <col min="24" max="24" width="16.5" style="236" customWidth="1"/>
    <col min="25" max="25" width="5.125" style="232" customWidth="1"/>
    <col min="26" max="26" width="6.375" style="232" customWidth="1"/>
    <col min="27" max="27" width="8.25" style="232" customWidth="1"/>
    <col min="28" max="16384" width="9" style="232"/>
  </cols>
  <sheetData>
    <row r="1" spans="1:27" s="212" customFormat="1" ht="27" customHeight="1" x14ac:dyDescent="0.2">
      <c r="A1" s="358" t="s">
        <v>952</v>
      </c>
      <c r="B1" s="359"/>
      <c r="C1" s="359"/>
      <c r="X1" s="360" t="s">
        <v>1039</v>
      </c>
      <c r="Y1" s="360"/>
      <c r="Z1" s="360"/>
      <c r="AA1" s="360"/>
    </row>
    <row r="2" spans="1:27" s="207" customFormat="1" x14ac:dyDescent="0.2">
      <c r="A2" s="287" t="s">
        <v>23</v>
      </c>
      <c r="B2" s="268" t="s">
        <v>22</v>
      </c>
      <c r="C2" s="269" t="s">
        <v>21</v>
      </c>
      <c r="D2" s="268" t="s">
        <v>20</v>
      </c>
      <c r="E2" s="268" t="s">
        <v>19</v>
      </c>
      <c r="F2" s="268" t="s">
        <v>18</v>
      </c>
      <c r="G2" s="268" t="s">
        <v>17</v>
      </c>
      <c r="H2" s="268" t="s">
        <v>16</v>
      </c>
      <c r="I2" s="268" t="s">
        <v>15</v>
      </c>
      <c r="J2" s="268" t="s">
        <v>14</v>
      </c>
      <c r="K2" s="268" t="s">
        <v>13</v>
      </c>
      <c r="L2" s="268" t="s">
        <v>12</v>
      </c>
      <c r="M2" s="268" t="s">
        <v>11</v>
      </c>
      <c r="N2" s="268" t="s">
        <v>10</v>
      </c>
      <c r="O2" s="268" t="s">
        <v>9</v>
      </c>
      <c r="P2" s="268" t="s">
        <v>8</v>
      </c>
      <c r="Q2" s="268" t="s">
        <v>33</v>
      </c>
      <c r="R2" s="268" t="s">
        <v>34</v>
      </c>
      <c r="S2" s="268" t="s">
        <v>37</v>
      </c>
      <c r="T2" s="268" t="s">
        <v>38</v>
      </c>
      <c r="U2" s="268" t="s">
        <v>39</v>
      </c>
      <c r="V2" s="185" t="s">
        <v>45</v>
      </c>
      <c r="W2" s="185" t="s">
        <v>46</v>
      </c>
      <c r="X2" s="240" t="s">
        <v>47</v>
      </c>
      <c r="Y2" s="268" t="s">
        <v>48</v>
      </c>
      <c r="Z2" s="268" t="s">
        <v>49</v>
      </c>
      <c r="AA2" s="268" t="s">
        <v>50</v>
      </c>
    </row>
    <row r="3" spans="1:27" x14ac:dyDescent="0.2">
      <c r="A3" s="361" t="s">
        <v>7</v>
      </c>
      <c r="B3" s="362" t="s">
        <v>83</v>
      </c>
      <c r="C3" s="363" t="s">
        <v>142</v>
      </c>
      <c r="D3" s="364" t="s">
        <v>29</v>
      </c>
      <c r="E3" s="364"/>
      <c r="F3" s="364" t="s">
        <v>42</v>
      </c>
      <c r="G3" s="357" t="s">
        <v>6</v>
      </c>
      <c r="H3" s="357"/>
      <c r="I3" s="357"/>
      <c r="J3" s="357"/>
      <c r="K3" s="357"/>
      <c r="L3" s="357"/>
      <c r="M3" s="357"/>
      <c r="N3" s="357"/>
      <c r="O3" s="357"/>
      <c r="P3" s="353" t="s">
        <v>31</v>
      </c>
      <c r="Q3" s="353"/>
      <c r="R3" s="353"/>
      <c r="S3" s="353" t="s">
        <v>944</v>
      </c>
      <c r="T3" s="353"/>
      <c r="U3" s="353"/>
      <c r="V3" s="354" t="s">
        <v>5</v>
      </c>
      <c r="W3" s="354"/>
      <c r="X3" s="354"/>
      <c r="Y3" s="354"/>
      <c r="Z3" s="354"/>
      <c r="AA3" s="352" t="s">
        <v>1047</v>
      </c>
    </row>
    <row r="4" spans="1:27" x14ac:dyDescent="0.2">
      <c r="A4" s="361"/>
      <c r="B4" s="362"/>
      <c r="C4" s="363"/>
      <c r="D4" s="364" t="s">
        <v>43</v>
      </c>
      <c r="E4" s="364" t="s">
        <v>44</v>
      </c>
      <c r="F4" s="364"/>
      <c r="G4" s="357" t="s">
        <v>4</v>
      </c>
      <c r="H4" s="357"/>
      <c r="I4" s="357"/>
      <c r="J4" s="357"/>
      <c r="K4" s="357"/>
      <c r="L4" s="357" t="s">
        <v>32</v>
      </c>
      <c r="M4" s="357"/>
      <c r="N4" s="357" t="s">
        <v>84</v>
      </c>
      <c r="O4" s="357"/>
      <c r="P4" s="353"/>
      <c r="Q4" s="353"/>
      <c r="R4" s="353"/>
      <c r="S4" s="353"/>
      <c r="T4" s="353"/>
      <c r="U4" s="353"/>
      <c r="V4" s="354"/>
      <c r="W4" s="354"/>
      <c r="X4" s="354"/>
      <c r="Y4" s="354"/>
      <c r="Z4" s="354"/>
      <c r="AA4" s="352"/>
    </row>
    <row r="5" spans="1:27" ht="21.75" customHeight="1" x14ac:dyDescent="0.2">
      <c r="A5" s="361"/>
      <c r="B5" s="362"/>
      <c r="C5" s="363"/>
      <c r="D5" s="364"/>
      <c r="E5" s="364"/>
      <c r="F5" s="364"/>
      <c r="G5" s="357"/>
      <c r="H5" s="357"/>
      <c r="I5" s="357"/>
      <c r="J5" s="357"/>
      <c r="K5" s="357"/>
      <c r="L5" s="357"/>
      <c r="M5" s="357"/>
      <c r="N5" s="357"/>
      <c r="O5" s="357"/>
      <c r="P5" s="353"/>
      <c r="Q5" s="353"/>
      <c r="R5" s="353"/>
      <c r="S5" s="353"/>
      <c r="T5" s="353"/>
      <c r="U5" s="353"/>
      <c r="V5" s="355" t="s">
        <v>150</v>
      </c>
      <c r="W5" s="355" t="s">
        <v>151</v>
      </c>
      <c r="X5" s="354" t="s">
        <v>86</v>
      </c>
      <c r="Y5" s="354"/>
      <c r="Z5" s="354"/>
      <c r="AA5" s="352"/>
    </row>
    <row r="6" spans="1:27" x14ac:dyDescent="0.2">
      <c r="A6" s="361"/>
      <c r="B6" s="362"/>
      <c r="C6" s="363"/>
      <c r="D6" s="364"/>
      <c r="E6" s="364"/>
      <c r="F6" s="364"/>
      <c r="G6" s="357" t="s">
        <v>40</v>
      </c>
      <c r="H6" s="357" t="s">
        <v>3</v>
      </c>
      <c r="I6" s="357" t="s">
        <v>2</v>
      </c>
      <c r="J6" s="357" t="s">
        <v>1</v>
      </c>
      <c r="K6" s="357" t="s">
        <v>143</v>
      </c>
      <c r="L6" s="357" t="s">
        <v>144</v>
      </c>
      <c r="M6" s="357" t="s">
        <v>145</v>
      </c>
      <c r="N6" s="357" t="s">
        <v>146</v>
      </c>
      <c r="O6" s="357" t="s">
        <v>85</v>
      </c>
      <c r="P6" s="353" t="s">
        <v>147</v>
      </c>
      <c r="Q6" s="353" t="s">
        <v>148</v>
      </c>
      <c r="R6" s="353" t="s">
        <v>149</v>
      </c>
      <c r="S6" s="353" t="s">
        <v>30</v>
      </c>
      <c r="T6" s="353" t="s">
        <v>35</v>
      </c>
      <c r="U6" s="353" t="s">
        <v>36</v>
      </c>
      <c r="V6" s="355"/>
      <c r="W6" s="355"/>
      <c r="X6" s="356" t="s">
        <v>152</v>
      </c>
      <c r="Y6" s="354" t="s">
        <v>87</v>
      </c>
      <c r="Z6" s="354" t="s">
        <v>41</v>
      </c>
      <c r="AA6" s="352"/>
    </row>
    <row r="7" spans="1:27" x14ac:dyDescent="0.2">
      <c r="A7" s="361"/>
      <c r="B7" s="362"/>
      <c r="C7" s="363"/>
      <c r="D7" s="364"/>
      <c r="E7" s="364"/>
      <c r="F7" s="364"/>
      <c r="G7" s="357"/>
      <c r="H7" s="357"/>
      <c r="I7" s="357"/>
      <c r="J7" s="357"/>
      <c r="K7" s="357"/>
      <c r="L7" s="357"/>
      <c r="M7" s="357"/>
      <c r="N7" s="357"/>
      <c r="O7" s="357"/>
      <c r="P7" s="353"/>
      <c r="Q7" s="353"/>
      <c r="R7" s="353"/>
      <c r="S7" s="353"/>
      <c r="T7" s="353"/>
      <c r="U7" s="353"/>
      <c r="V7" s="255" t="s">
        <v>0</v>
      </c>
      <c r="W7" s="255" t="s">
        <v>0</v>
      </c>
      <c r="X7" s="356"/>
      <c r="Y7" s="354"/>
      <c r="Z7" s="354"/>
      <c r="AA7" s="352"/>
    </row>
    <row r="8" spans="1:27" x14ac:dyDescent="0.2">
      <c r="A8" s="226">
        <v>1</v>
      </c>
      <c r="B8" s="251" t="s">
        <v>450</v>
      </c>
      <c r="C8" s="245" t="s">
        <v>220</v>
      </c>
      <c r="D8" s="232" t="s">
        <v>60</v>
      </c>
      <c r="E8" s="232" t="s">
        <v>65</v>
      </c>
      <c r="F8" s="232" t="s">
        <v>90</v>
      </c>
      <c r="G8" s="232">
        <v>2</v>
      </c>
      <c r="H8" s="251" t="s">
        <v>821</v>
      </c>
      <c r="I8" s="251" t="s">
        <v>855</v>
      </c>
      <c r="J8" s="251" t="s">
        <v>610</v>
      </c>
      <c r="K8" s="251" t="s">
        <v>473</v>
      </c>
      <c r="L8" s="251">
        <v>17.360244999999999</v>
      </c>
      <c r="M8" s="251">
        <v>100.28495700000001</v>
      </c>
      <c r="N8" s="232" t="s">
        <v>52</v>
      </c>
      <c r="O8" s="218" t="s">
        <v>57</v>
      </c>
      <c r="P8" s="251" t="s">
        <v>546</v>
      </c>
      <c r="Q8" s="251" t="s">
        <v>547</v>
      </c>
      <c r="R8" s="251" t="s">
        <v>547</v>
      </c>
      <c r="S8" s="251"/>
      <c r="T8" s="251"/>
      <c r="U8" s="251">
        <v>325</v>
      </c>
      <c r="V8" s="223">
        <v>23559</v>
      </c>
      <c r="W8" s="223">
        <v>242858</v>
      </c>
      <c r="X8" s="228">
        <v>6581000</v>
      </c>
    </row>
    <row r="9" spans="1:27" ht="130.5" x14ac:dyDescent="0.2">
      <c r="A9" s="226">
        <v>2</v>
      </c>
      <c r="B9" s="251" t="s">
        <v>450</v>
      </c>
      <c r="C9" s="233" t="s">
        <v>221</v>
      </c>
      <c r="D9" s="232" t="s">
        <v>60</v>
      </c>
      <c r="E9" s="232" t="s">
        <v>153</v>
      </c>
      <c r="F9" s="232" t="s">
        <v>105</v>
      </c>
      <c r="G9" s="232">
        <v>1</v>
      </c>
      <c r="H9" s="232" t="s">
        <v>822</v>
      </c>
      <c r="I9" s="232" t="s">
        <v>855</v>
      </c>
      <c r="J9" s="232" t="s">
        <v>610</v>
      </c>
      <c r="K9" s="232" t="s">
        <v>473</v>
      </c>
      <c r="L9" s="232">
        <v>17.334776999999999</v>
      </c>
      <c r="M9" s="232">
        <v>100.22474</v>
      </c>
      <c r="N9" s="232" t="s">
        <v>52</v>
      </c>
      <c r="O9" s="218" t="s">
        <v>57</v>
      </c>
      <c r="P9" s="232" t="s">
        <v>546</v>
      </c>
      <c r="Q9" s="232" t="s">
        <v>547</v>
      </c>
      <c r="R9" s="232" t="s">
        <v>547</v>
      </c>
      <c r="S9" s="197">
        <v>80</v>
      </c>
      <c r="T9" s="197">
        <v>150</v>
      </c>
      <c r="U9" s="232">
        <v>5</v>
      </c>
      <c r="V9" s="219">
        <v>242617</v>
      </c>
      <c r="W9" s="219">
        <v>242767</v>
      </c>
      <c r="X9" s="229">
        <v>499678.6</v>
      </c>
    </row>
    <row r="10" spans="1:27" ht="43.5" x14ac:dyDescent="0.2">
      <c r="A10" s="226">
        <v>3</v>
      </c>
      <c r="B10" s="251" t="s">
        <v>450</v>
      </c>
      <c r="C10" s="233" t="s">
        <v>222</v>
      </c>
      <c r="D10" s="232" t="s">
        <v>60</v>
      </c>
      <c r="E10" s="232" t="s">
        <v>153</v>
      </c>
      <c r="F10" s="232" t="s">
        <v>105</v>
      </c>
      <c r="G10" s="232">
        <v>1</v>
      </c>
      <c r="H10" s="232" t="s">
        <v>822</v>
      </c>
      <c r="I10" s="232" t="s">
        <v>855</v>
      </c>
      <c r="J10" s="232" t="s">
        <v>610</v>
      </c>
      <c r="K10" s="232" t="s">
        <v>473</v>
      </c>
      <c r="L10" s="232">
        <v>17.351576000000001</v>
      </c>
      <c r="M10" s="232">
        <v>100.21920799999999</v>
      </c>
      <c r="N10" s="232" t="s">
        <v>52</v>
      </c>
      <c r="O10" s="218" t="s">
        <v>57</v>
      </c>
      <c r="P10" s="232" t="s">
        <v>546</v>
      </c>
      <c r="Q10" s="232" t="s">
        <v>547</v>
      </c>
      <c r="R10" s="232" t="s">
        <v>547</v>
      </c>
      <c r="S10" s="197">
        <v>60</v>
      </c>
      <c r="T10" s="197">
        <v>150</v>
      </c>
      <c r="U10" s="232">
        <v>5</v>
      </c>
      <c r="V10" s="219">
        <v>242618</v>
      </c>
      <c r="W10" s="219">
        <v>242767</v>
      </c>
      <c r="X10" s="229">
        <v>499678.6</v>
      </c>
    </row>
    <row r="11" spans="1:27" ht="43.5" x14ac:dyDescent="0.2">
      <c r="A11" s="226">
        <v>4</v>
      </c>
      <c r="B11" s="251" t="s">
        <v>450</v>
      </c>
      <c r="C11" s="233" t="s">
        <v>223</v>
      </c>
      <c r="D11" s="232" t="s">
        <v>60</v>
      </c>
      <c r="E11" s="232" t="s">
        <v>153</v>
      </c>
      <c r="F11" s="232" t="s">
        <v>105</v>
      </c>
      <c r="G11" s="232">
        <v>1</v>
      </c>
      <c r="H11" s="232" t="s">
        <v>822</v>
      </c>
      <c r="I11" s="232" t="s">
        <v>855</v>
      </c>
      <c r="J11" s="232" t="s">
        <v>610</v>
      </c>
      <c r="K11" s="232" t="s">
        <v>473</v>
      </c>
      <c r="L11" s="232">
        <v>632613.80000000005</v>
      </c>
      <c r="M11" s="232">
        <v>1919888.64</v>
      </c>
      <c r="N11" s="232" t="s">
        <v>52</v>
      </c>
      <c r="O11" s="218" t="s">
        <v>57</v>
      </c>
      <c r="P11" s="232" t="s">
        <v>546</v>
      </c>
      <c r="Q11" s="232" t="s">
        <v>547</v>
      </c>
      <c r="R11" s="232" t="s">
        <v>547</v>
      </c>
      <c r="S11" s="197">
        <v>80</v>
      </c>
      <c r="T11" s="197">
        <v>150</v>
      </c>
      <c r="U11" s="232">
        <v>5</v>
      </c>
      <c r="V11" s="219">
        <v>242617</v>
      </c>
      <c r="W11" s="219">
        <v>242767</v>
      </c>
      <c r="X11" s="229">
        <v>499678.6</v>
      </c>
    </row>
    <row r="12" spans="1:27" ht="43.5" x14ac:dyDescent="0.2">
      <c r="A12" s="226">
        <v>5</v>
      </c>
      <c r="B12" s="251" t="s">
        <v>450</v>
      </c>
      <c r="C12" s="233" t="s">
        <v>222</v>
      </c>
      <c r="D12" s="232" t="s">
        <v>60</v>
      </c>
      <c r="E12" s="232" t="s">
        <v>153</v>
      </c>
      <c r="F12" s="232" t="s">
        <v>105</v>
      </c>
      <c r="G12" s="232">
        <v>1</v>
      </c>
      <c r="H12" s="232" t="s">
        <v>822</v>
      </c>
      <c r="I12" s="232" t="s">
        <v>855</v>
      </c>
      <c r="J12" s="232" t="s">
        <v>610</v>
      </c>
      <c r="K12" s="232" t="s">
        <v>473</v>
      </c>
      <c r="L12" s="232">
        <v>630656.98</v>
      </c>
      <c r="M12" s="232">
        <v>1918571.75</v>
      </c>
      <c r="N12" s="232" t="s">
        <v>52</v>
      </c>
      <c r="O12" s="218" t="s">
        <v>57</v>
      </c>
      <c r="P12" s="232" t="s">
        <v>546</v>
      </c>
      <c r="Q12" s="232" t="s">
        <v>547</v>
      </c>
      <c r="R12" s="232" t="s">
        <v>547</v>
      </c>
      <c r="S12" s="197">
        <v>60</v>
      </c>
      <c r="T12" s="197">
        <v>150</v>
      </c>
      <c r="U12" s="232">
        <v>5</v>
      </c>
      <c r="V12" s="219">
        <v>242618</v>
      </c>
      <c r="W12" s="219">
        <v>242767</v>
      </c>
      <c r="X12" s="229">
        <v>499678.6</v>
      </c>
    </row>
    <row r="13" spans="1:27" ht="43.5" x14ac:dyDescent="0.2">
      <c r="A13" s="226">
        <v>6</v>
      </c>
      <c r="B13" s="251" t="s">
        <v>450</v>
      </c>
      <c r="C13" s="233" t="s">
        <v>222</v>
      </c>
      <c r="D13" s="232" t="s">
        <v>60</v>
      </c>
      <c r="E13" s="232" t="s">
        <v>153</v>
      </c>
      <c r="F13" s="232" t="s">
        <v>105</v>
      </c>
      <c r="G13" s="232">
        <v>1</v>
      </c>
      <c r="H13" s="232" t="s">
        <v>822</v>
      </c>
      <c r="I13" s="232" t="s">
        <v>855</v>
      </c>
      <c r="J13" s="232" t="s">
        <v>610</v>
      </c>
      <c r="K13" s="232" t="s">
        <v>473</v>
      </c>
      <c r="L13" s="232">
        <v>630989</v>
      </c>
      <c r="M13" s="232">
        <v>1918913</v>
      </c>
      <c r="N13" s="232" t="s">
        <v>52</v>
      </c>
      <c r="O13" s="218" t="s">
        <v>57</v>
      </c>
      <c r="P13" s="232" t="s">
        <v>546</v>
      </c>
      <c r="Q13" s="232" t="s">
        <v>547</v>
      </c>
      <c r="R13" s="232" t="s">
        <v>547</v>
      </c>
      <c r="S13" s="197">
        <v>60</v>
      </c>
      <c r="T13" s="197">
        <v>150</v>
      </c>
      <c r="U13" s="232">
        <v>5</v>
      </c>
      <c r="V13" s="219">
        <v>242617</v>
      </c>
      <c r="W13" s="219">
        <v>242767</v>
      </c>
      <c r="X13" s="229">
        <v>499678.6</v>
      </c>
    </row>
    <row r="14" spans="1:27" ht="43.5" x14ac:dyDescent="0.2">
      <c r="A14" s="226">
        <v>7</v>
      </c>
      <c r="B14" s="251" t="s">
        <v>450</v>
      </c>
      <c r="C14" s="233" t="s">
        <v>224</v>
      </c>
      <c r="D14" s="232" t="s">
        <v>60</v>
      </c>
      <c r="E14" s="232" t="s">
        <v>153</v>
      </c>
      <c r="F14" s="232" t="s">
        <v>105</v>
      </c>
      <c r="G14" s="232">
        <v>3</v>
      </c>
      <c r="H14" s="232" t="s">
        <v>823</v>
      </c>
      <c r="I14" s="232" t="s">
        <v>855</v>
      </c>
      <c r="J14" s="232" t="s">
        <v>610</v>
      </c>
      <c r="K14" s="232" t="s">
        <v>473</v>
      </c>
      <c r="L14" s="232">
        <v>626363</v>
      </c>
      <c r="M14" s="232">
        <v>1915577</v>
      </c>
      <c r="N14" s="232" t="s">
        <v>52</v>
      </c>
      <c r="O14" s="218" t="s">
        <v>57</v>
      </c>
      <c r="P14" s="232" t="s">
        <v>546</v>
      </c>
      <c r="Q14" s="232" t="s">
        <v>547</v>
      </c>
      <c r="R14" s="232" t="s">
        <v>547</v>
      </c>
      <c r="S14" s="197">
        <v>60</v>
      </c>
      <c r="T14" s="197">
        <v>150</v>
      </c>
      <c r="U14" s="232">
        <v>5</v>
      </c>
      <c r="V14" s="219">
        <v>242618</v>
      </c>
      <c r="W14" s="219">
        <v>242767</v>
      </c>
      <c r="X14" s="229">
        <v>499678.6</v>
      </c>
    </row>
    <row r="15" spans="1:27" ht="43.5" x14ac:dyDescent="0.2">
      <c r="A15" s="226">
        <v>8</v>
      </c>
      <c r="B15" s="251" t="s">
        <v>450</v>
      </c>
      <c r="C15" s="233" t="s">
        <v>225</v>
      </c>
      <c r="D15" s="232" t="s">
        <v>60</v>
      </c>
      <c r="E15" s="232" t="s">
        <v>153</v>
      </c>
      <c r="F15" s="232" t="s">
        <v>105</v>
      </c>
      <c r="G15" s="232">
        <v>4</v>
      </c>
      <c r="H15" s="232" t="s">
        <v>824</v>
      </c>
      <c r="I15" s="232" t="s">
        <v>855</v>
      </c>
      <c r="J15" s="232" t="s">
        <v>610</v>
      </c>
      <c r="K15" s="232" t="s">
        <v>473</v>
      </c>
      <c r="L15" s="232">
        <v>17.311102999999999</v>
      </c>
      <c r="M15" s="232">
        <v>100.15445699999999</v>
      </c>
      <c r="N15" s="232" t="s">
        <v>52</v>
      </c>
      <c r="O15" s="218" t="s">
        <v>57</v>
      </c>
      <c r="P15" s="232" t="s">
        <v>546</v>
      </c>
      <c r="Q15" s="232" t="s">
        <v>547</v>
      </c>
      <c r="R15" s="232" t="s">
        <v>547</v>
      </c>
      <c r="S15" s="197">
        <v>70</v>
      </c>
      <c r="T15" s="197">
        <v>180</v>
      </c>
      <c r="U15" s="232">
        <v>5</v>
      </c>
      <c r="V15" s="219">
        <v>242617</v>
      </c>
      <c r="W15" s="219">
        <v>242767</v>
      </c>
      <c r="X15" s="229">
        <v>499678.6</v>
      </c>
    </row>
    <row r="16" spans="1:27" ht="43.5" x14ac:dyDescent="0.2">
      <c r="A16" s="226">
        <v>9</v>
      </c>
      <c r="B16" s="251" t="s">
        <v>450</v>
      </c>
      <c r="C16" s="233" t="s">
        <v>225</v>
      </c>
      <c r="D16" s="232" t="s">
        <v>60</v>
      </c>
      <c r="E16" s="232" t="s">
        <v>153</v>
      </c>
      <c r="F16" s="232" t="s">
        <v>105</v>
      </c>
      <c r="G16" s="232">
        <v>4</v>
      </c>
      <c r="H16" s="232" t="s">
        <v>824</v>
      </c>
      <c r="I16" s="232" t="s">
        <v>855</v>
      </c>
      <c r="J16" s="232" t="s">
        <v>610</v>
      </c>
      <c r="K16" s="232" t="s">
        <v>473</v>
      </c>
      <c r="L16" s="232">
        <v>625220.72</v>
      </c>
      <c r="M16" s="232">
        <v>1915383.34</v>
      </c>
      <c r="N16" s="232" t="s">
        <v>52</v>
      </c>
      <c r="O16" s="218" t="s">
        <v>57</v>
      </c>
      <c r="P16" s="232" t="s">
        <v>546</v>
      </c>
      <c r="Q16" s="232" t="s">
        <v>547</v>
      </c>
      <c r="R16" s="232" t="s">
        <v>547</v>
      </c>
      <c r="S16" s="197">
        <v>70</v>
      </c>
      <c r="T16" s="197">
        <v>180</v>
      </c>
      <c r="U16" s="232">
        <v>5</v>
      </c>
      <c r="V16" s="219">
        <v>242618</v>
      </c>
      <c r="W16" s="219">
        <v>242767</v>
      </c>
      <c r="X16" s="229">
        <v>499678.6</v>
      </c>
    </row>
    <row r="17" spans="1:24" ht="43.5" x14ac:dyDescent="0.2">
      <c r="A17" s="226">
        <v>10</v>
      </c>
      <c r="B17" s="251" t="s">
        <v>450</v>
      </c>
      <c r="C17" s="233" t="s">
        <v>226</v>
      </c>
      <c r="D17" s="232" t="s">
        <v>60</v>
      </c>
      <c r="E17" s="232" t="s">
        <v>153</v>
      </c>
      <c r="F17" s="232" t="s">
        <v>105</v>
      </c>
      <c r="G17" s="232">
        <v>5</v>
      </c>
      <c r="H17" s="232" t="s">
        <v>825</v>
      </c>
      <c r="I17" s="232" t="s">
        <v>855</v>
      </c>
      <c r="J17" s="232" t="s">
        <v>610</v>
      </c>
      <c r="K17" s="232" t="s">
        <v>473</v>
      </c>
      <c r="L17" s="232" t="s">
        <v>896</v>
      </c>
      <c r="M17" s="232">
        <v>1910893</v>
      </c>
      <c r="N17" s="232" t="s">
        <v>52</v>
      </c>
      <c r="O17" s="218" t="s">
        <v>57</v>
      </c>
      <c r="P17" s="232" t="s">
        <v>546</v>
      </c>
      <c r="Q17" s="232" t="s">
        <v>547</v>
      </c>
      <c r="R17" s="232" t="s">
        <v>547</v>
      </c>
      <c r="S17" s="197">
        <v>70</v>
      </c>
      <c r="T17" s="197">
        <v>180</v>
      </c>
      <c r="U17" s="232">
        <v>5</v>
      </c>
      <c r="V17" s="219">
        <v>242617</v>
      </c>
      <c r="W17" s="219">
        <v>242767</v>
      </c>
      <c r="X17" s="229">
        <v>499678.6</v>
      </c>
    </row>
    <row r="18" spans="1:24" ht="43.5" x14ac:dyDescent="0.2">
      <c r="A18" s="226">
        <v>11</v>
      </c>
      <c r="B18" s="251" t="s">
        <v>450</v>
      </c>
      <c r="C18" s="233" t="s">
        <v>226</v>
      </c>
      <c r="D18" s="232" t="s">
        <v>60</v>
      </c>
      <c r="E18" s="232" t="s">
        <v>153</v>
      </c>
      <c r="F18" s="232" t="s">
        <v>105</v>
      </c>
      <c r="G18" s="232">
        <v>5</v>
      </c>
      <c r="H18" s="232" t="s">
        <v>825</v>
      </c>
      <c r="I18" s="232" t="s">
        <v>855</v>
      </c>
      <c r="J18" s="232" t="s">
        <v>610</v>
      </c>
      <c r="K18" s="232" t="s">
        <v>473</v>
      </c>
      <c r="L18" s="232">
        <v>631470</v>
      </c>
      <c r="M18" s="232">
        <v>1910039</v>
      </c>
      <c r="N18" s="232" t="s">
        <v>52</v>
      </c>
      <c r="O18" s="218" t="s">
        <v>57</v>
      </c>
      <c r="P18" s="232" t="s">
        <v>546</v>
      </c>
      <c r="Q18" s="232" t="s">
        <v>547</v>
      </c>
      <c r="R18" s="232" t="s">
        <v>547</v>
      </c>
      <c r="S18" s="197">
        <v>70</v>
      </c>
      <c r="T18" s="197">
        <v>180</v>
      </c>
      <c r="U18" s="232">
        <v>5</v>
      </c>
      <c r="V18" s="219">
        <v>242618</v>
      </c>
      <c r="W18" s="219">
        <v>242767</v>
      </c>
      <c r="X18" s="229">
        <v>499678.6</v>
      </c>
    </row>
    <row r="19" spans="1:24" ht="43.5" x14ac:dyDescent="0.2">
      <c r="A19" s="226">
        <v>12</v>
      </c>
      <c r="B19" s="251" t="s">
        <v>450</v>
      </c>
      <c r="C19" s="233" t="s">
        <v>227</v>
      </c>
      <c r="D19" s="232" t="s">
        <v>60</v>
      </c>
      <c r="E19" s="232" t="s">
        <v>153</v>
      </c>
      <c r="F19" s="232" t="s">
        <v>105</v>
      </c>
      <c r="G19" s="232">
        <v>6</v>
      </c>
      <c r="H19" s="232" t="s">
        <v>826</v>
      </c>
      <c r="I19" s="232" t="s">
        <v>855</v>
      </c>
      <c r="J19" s="232" t="s">
        <v>610</v>
      </c>
      <c r="K19" s="232" t="s">
        <v>473</v>
      </c>
      <c r="L19" s="232">
        <v>627700</v>
      </c>
      <c r="M19" s="232">
        <v>1917690</v>
      </c>
      <c r="N19" s="232" t="s">
        <v>52</v>
      </c>
      <c r="O19" s="218" t="s">
        <v>57</v>
      </c>
      <c r="P19" s="232" t="s">
        <v>546</v>
      </c>
      <c r="Q19" s="232" t="s">
        <v>547</v>
      </c>
      <c r="R19" s="232" t="s">
        <v>547</v>
      </c>
      <c r="S19" s="197">
        <v>0</v>
      </c>
      <c r="T19" s="197">
        <v>1000</v>
      </c>
      <c r="U19" s="232">
        <v>115</v>
      </c>
      <c r="V19" s="219">
        <v>242617</v>
      </c>
      <c r="W19" s="219">
        <v>242767</v>
      </c>
      <c r="X19" s="229">
        <v>499678.6</v>
      </c>
    </row>
    <row r="20" spans="1:24" ht="43.5" x14ac:dyDescent="0.2">
      <c r="A20" s="226">
        <v>13</v>
      </c>
      <c r="B20" s="251" t="s">
        <v>450</v>
      </c>
      <c r="C20" s="233" t="s">
        <v>228</v>
      </c>
      <c r="D20" s="232" t="s">
        <v>60</v>
      </c>
      <c r="E20" s="232" t="s">
        <v>81</v>
      </c>
      <c r="F20" s="232" t="s">
        <v>92</v>
      </c>
      <c r="G20" s="232">
        <v>6</v>
      </c>
      <c r="H20" s="232" t="s">
        <v>826</v>
      </c>
      <c r="I20" s="232" t="s">
        <v>855</v>
      </c>
      <c r="J20" s="232" t="s">
        <v>610</v>
      </c>
      <c r="K20" s="232" t="s">
        <v>473</v>
      </c>
      <c r="L20" s="232">
        <v>17.337892</v>
      </c>
      <c r="M20" s="232">
        <v>100.160192</v>
      </c>
      <c r="N20" s="232" t="s">
        <v>52</v>
      </c>
      <c r="O20" s="218" t="s">
        <v>57</v>
      </c>
      <c r="P20" s="232" t="s">
        <v>546</v>
      </c>
      <c r="Q20" s="232" t="s">
        <v>547</v>
      </c>
      <c r="R20" s="232" t="s">
        <v>547</v>
      </c>
      <c r="S20" s="197">
        <v>0</v>
      </c>
      <c r="T20" s="197">
        <v>1000</v>
      </c>
      <c r="U20" s="232">
        <v>115</v>
      </c>
      <c r="V20" s="219">
        <v>242618</v>
      </c>
      <c r="W20" s="219">
        <v>242767</v>
      </c>
      <c r="X20" s="229">
        <v>499678.6</v>
      </c>
    </row>
    <row r="21" spans="1:24" ht="43.5" x14ac:dyDescent="0.2">
      <c r="A21" s="226">
        <v>14</v>
      </c>
      <c r="B21" s="251" t="s">
        <v>450</v>
      </c>
      <c r="C21" s="233" t="s">
        <v>229</v>
      </c>
      <c r="D21" s="232" t="s">
        <v>60</v>
      </c>
      <c r="E21" s="232" t="s">
        <v>153</v>
      </c>
      <c r="F21" s="232" t="s">
        <v>105</v>
      </c>
      <c r="G21" s="232">
        <v>7</v>
      </c>
      <c r="H21" s="232" t="s">
        <v>827</v>
      </c>
      <c r="I21" s="232" t="s">
        <v>855</v>
      </c>
      <c r="J21" s="232" t="s">
        <v>610</v>
      </c>
      <c r="K21" s="232" t="s">
        <v>473</v>
      </c>
      <c r="L21" s="232">
        <v>17.30932</v>
      </c>
      <c r="M21" s="232">
        <v>100.14495599999999</v>
      </c>
      <c r="N21" s="232" t="s">
        <v>52</v>
      </c>
      <c r="O21" s="218" t="s">
        <v>57</v>
      </c>
      <c r="P21" s="232" t="s">
        <v>546</v>
      </c>
      <c r="Q21" s="232" t="s">
        <v>547</v>
      </c>
      <c r="R21" s="232" t="s">
        <v>547</v>
      </c>
      <c r="S21" s="197">
        <v>80</v>
      </c>
      <c r="T21" s="197">
        <v>200</v>
      </c>
      <c r="U21" s="232">
        <v>5</v>
      </c>
      <c r="V21" s="219">
        <v>242617</v>
      </c>
      <c r="W21" s="219">
        <v>242767</v>
      </c>
      <c r="X21" s="229">
        <v>499678.6</v>
      </c>
    </row>
    <row r="22" spans="1:24" ht="43.5" x14ac:dyDescent="0.2">
      <c r="A22" s="226">
        <v>15</v>
      </c>
      <c r="B22" s="251" t="s">
        <v>450</v>
      </c>
      <c r="C22" s="233" t="s">
        <v>229</v>
      </c>
      <c r="D22" s="232" t="s">
        <v>60</v>
      </c>
      <c r="E22" s="232" t="s">
        <v>153</v>
      </c>
      <c r="F22" s="232" t="s">
        <v>105</v>
      </c>
      <c r="G22" s="232">
        <v>7</v>
      </c>
      <c r="H22" s="232" t="s">
        <v>827</v>
      </c>
      <c r="I22" s="232" t="s">
        <v>855</v>
      </c>
      <c r="J22" s="232" t="s">
        <v>610</v>
      </c>
      <c r="K22" s="232" t="s">
        <v>473</v>
      </c>
      <c r="L22" s="232">
        <v>17.292922000000001</v>
      </c>
      <c r="M22" s="232">
        <v>100.175254</v>
      </c>
      <c r="N22" s="232" t="s">
        <v>52</v>
      </c>
      <c r="O22" s="218" t="s">
        <v>57</v>
      </c>
      <c r="P22" s="232" t="s">
        <v>546</v>
      </c>
      <c r="Q22" s="232" t="s">
        <v>547</v>
      </c>
      <c r="R22" s="232" t="s">
        <v>547</v>
      </c>
      <c r="S22" s="197">
        <v>70</v>
      </c>
      <c r="T22" s="197">
        <v>180</v>
      </c>
      <c r="U22" s="232">
        <v>5</v>
      </c>
      <c r="V22" s="219">
        <v>242618</v>
      </c>
      <c r="W22" s="219">
        <v>242767</v>
      </c>
      <c r="X22" s="229">
        <v>499678.6</v>
      </c>
    </row>
    <row r="23" spans="1:24" ht="43.5" x14ac:dyDescent="0.2">
      <c r="A23" s="226">
        <v>16</v>
      </c>
      <c r="B23" s="251" t="s">
        <v>450</v>
      </c>
      <c r="C23" s="233" t="s">
        <v>229</v>
      </c>
      <c r="D23" s="232" t="s">
        <v>60</v>
      </c>
      <c r="E23" s="232" t="s">
        <v>153</v>
      </c>
      <c r="F23" s="232" t="s">
        <v>105</v>
      </c>
      <c r="G23" s="232">
        <v>7</v>
      </c>
      <c r="H23" s="232" t="s">
        <v>827</v>
      </c>
      <c r="I23" s="232" t="s">
        <v>855</v>
      </c>
      <c r="J23" s="232" t="s">
        <v>610</v>
      </c>
      <c r="K23" s="232" t="s">
        <v>473</v>
      </c>
      <c r="L23" s="232">
        <v>17.298390999999999</v>
      </c>
      <c r="M23" s="232">
        <v>100.178308</v>
      </c>
      <c r="N23" s="232" t="s">
        <v>52</v>
      </c>
      <c r="O23" s="218" t="s">
        <v>57</v>
      </c>
      <c r="P23" s="232" t="s">
        <v>546</v>
      </c>
      <c r="Q23" s="232" t="s">
        <v>547</v>
      </c>
      <c r="R23" s="232" t="s">
        <v>547</v>
      </c>
      <c r="S23" s="197">
        <v>70</v>
      </c>
      <c r="T23" s="197">
        <v>180</v>
      </c>
      <c r="U23" s="232">
        <v>5</v>
      </c>
      <c r="V23" s="219">
        <v>242617</v>
      </c>
      <c r="W23" s="219">
        <v>242767</v>
      </c>
      <c r="X23" s="229">
        <v>499678.6</v>
      </c>
    </row>
    <row r="24" spans="1:24" ht="43.5" x14ac:dyDescent="0.2">
      <c r="A24" s="226">
        <v>17</v>
      </c>
      <c r="B24" s="251" t="s">
        <v>450</v>
      </c>
      <c r="C24" s="233" t="s">
        <v>229</v>
      </c>
      <c r="D24" s="232" t="s">
        <v>60</v>
      </c>
      <c r="E24" s="232" t="s">
        <v>153</v>
      </c>
      <c r="F24" s="232" t="s">
        <v>105</v>
      </c>
      <c r="G24" s="232">
        <v>7</v>
      </c>
      <c r="H24" s="232" t="s">
        <v>827</v>
      </c>
      <c r="I24" s="232" t="s">
        <v>855</v>
      </c>
      <c r="J24" s="232" t="s">
        <v>610</v>
      </c>
      <c r="K24" s="232" t="s">
        <v>473</v>
      </c>
      <c r="L24" s="232">
        <v>631347</v>
      </c>
      <c r="M24" s="232">
        <v>1910893</v>
      </c>
      <c r="N24" s="232" t="s">
        <v>52</v>
      </c>
      <c r="O24" s="218" t="s">
        <v>57</v>
      </c>
      <c r="P24" s="232" t="s">
        <v>546</v>
      </c>
      <c r="Q24" s="232" t="s">
        <v>547</v>
      </c>
      <c r="R24" s="232" t="s">
        <v>547</v>
      </c>
      <c r="S24" s="197">
        <v>70</v>
      </c>
      <c r="T24" s="197">
        <v>180</v>
      </c>
      <c r="U24" s="232">
        <v>5</v>
      </c>
      <c r="V24" s="219">
        <v>242618</v>
      </c>
      <c r="W24" s="219">
        <v>242767</v>
      </c>
      <c r="X24" s="229">
        <v>499678.6</v>
      </c>
    </row>
    <row r="25" spans="1:24" ht="43.5" x14ac:dyDescent="0.2">
      <c r="A25" s="226">
        <v>18</v>
      </c>
      <c r="B25" s="251" t="s">
        <v>450</v>
      </c>
      <c r="C25" s="233" t="s">
        <v>229</v>
      </c>
      <c r="D25" s="232" t="s">
        <v>60</v>
      </c>
      <c r="E25" s="232" t="s">
        <v>153</v>
      </c>
      <c r="F25" s="232" t="s">
        <v>105</v>
      </c>
      <c r="G25" s="232">
        <v>7</v>
      </c>
      <c r="H25" s="232" t="s">
        <v>827</v>
      </c>
      <c r="I25" s="232" t="s">
        <v>855</v>
      </c>
      <c r="J25" s="232" t="s">
        <v>610</v>
      </c>
      <c r="K25" s="232" t="s">
        <v>473</v>
      </c>
      <c r="L25" s="232">
        <v>624633</v>
      </c>
      <c r="M25" s="232">
        <v>1912294</v>
      </c>
      <c r="N25" s="232" t="s">
        <v>52</v>
      </c>
      <c r="O25" s="218" t="s">
        <v>57</v>
      </c>
      <c r="P25" s="232" t="s">
        <v>546</v>
      </c>
      <c r="Q25" s="232" t="s">
        <v>547</v>
      </c>
      <c r="R25" s="232" t="s">
        <v>547</v>
      </c>
      <c r="S25" s="197">
        <v>70</v>
      </c>
      <c r="T25" s="197">
        <v>180</v>
      </c>
      <c r="U25" s="232">
        <v>5</v>
      </c>
      <c r="V25" s="219">
        <v>242617</v>
      </c>
      <c r="W25" s="219">
        <v>242767</v>
      </c>
      <c r="X25" s="229">
        <v>499678.6</v>
      </c>
    </row>
    <row r="26" spans="1:24" ht="43.5" x14ac:dyDescent="0.2">
      <c r="A26" s="226">
        <v>19</v>
      </c>
      <c r="B26" s="251" t="s">
        <v>450</v>
      </c>
      <c r="C26" s="233" t="s">
        <v>229</v>
      </c>
      <c r="D26" s="232" t="s">
        <v>60</v>
      </c>
      <c r="E26" s="232" t="s">
        <v>153</v>
      </c>
      <c r="F26" s="232" t="s">
        <v>105</v>
      </c>
      <c r="G26" s="232">
        <v>7</v>
      </c>
      <c r="H26" s="232" t="s">
        <v>827</v>
      </c>
      <c r="I26" s="232" t="s">
        <v>855</v>
      </c>
      <c r="J26" s="232" t="s">
        <v>610</v>
      </c>
      <c r="K26" s="232" t="s">
        <v>473</v>
      </c>
      <c r="L26" s="232">
        <v>621558</v>
      </c>
      <c r="M26" s="232" t="s">
        <v>897</v>
      </c>
      <c r="N26" s="232" t="s">
        <v>52</v>
      </c>
      <c r="O26" s="218" t="s">
        <v>57</v>
      </c>
      <c r="P26" s="232" t="s">
        <v>546</v>
      </c>
      <c r="Q26" s="232" t="s">
        <v>547</v>
      </c>
      <c r="R26" s="232" t="s">
        <v>547</v>
      </c>
      <c r="S26" s="197">
        <v>70</v>
      </c>
      <c r="T26" s="197">
        <v>180</v>
      </c>
      <c r="U26" s="232">
        <v>5</v>
      </c>
      <c r="V26" s="219">
        <v>242618</v>
      </c>
      <c r="W26" s="219">
        <v>242767</v>
      </c>
      <c r="X26" s="229">
        <v>499678.6</v>
      </c>
    </row>
    <row r="27" spans="1:24" ht="43.5" x14ac:dyDescent="0.2">
      <c r="A27" s="226">
        <v>20</v>
      </c>
      <c r="B27" s="251" t="s">
        <v>450</v>
      </c>
      <c r="C27" s="233" t="s">
        <v>229</v>
      </c>
      <c r="D27" s="232" t="s">
        <v>60</v>
      </c>
      <c r="E27" s="232" t="s">
        <v>153</v>
      </c>
      <c r="F27" s="232" t="s">
        <v>105</v>
      </c>
      <c r="G27" s="232">
        <v>7</v>
      </c>
      <c r="H27" s="232" t="s">
        <v>827</v>
      </c>
      <c r="I27" s="232" t="s">
        <v>855</v>
      </c>
      <c r="J27" s="232" t="s">
        <v>610</v>
      </c>
      <c r="K27" s="232" t="s">
        <v>473</v>
      </c>
      <c r="L27" s="232">
        <v>622264</v>
      </c>
      <c r="M27" s="232">
        <v>1914035</v>
      </c>
      <c r="N27" s="232" t="s">
        <v>52</v>
      </c>
      <c r="O27" s="218" t="s">
        <v>57</v>
      </c>
      <c r="P27" s="232" t="s">
        <v>546</v>
      </c>
      <c r="Q27" s="232" t="s">
        <v>547</v>
      </c>
      <c r="R27" s="232" t="s">
        <v>547</v>
      </c>
      <c r="S27" s="197">
        <v>70</v>
      </c>
      <c r="T27" s="197">
        <v>180</v>
      </c>
      <c r="U27" s="232">
        <v>5</v>
      </c>
      <c r="V27" s="219">
        <v>242617</v>
      </c>
      <c r="W27" s="219">
        <v>242767</v>
      </c>
      <c r="X27" s="229">
        <v>499678.6</v>
      </c>
    </row>
    <row r="28" spans="1:24" ht="43.5" x14ac:dyDescent="0.2">
      <c r="A28" s="226">
        <v>21</v>
      </c>
      <c r="B28" s="251" t="s">
        <v>450</v>
      </c>
      <c r="C28" s="233" t="s">
        <v>229</v>
      </c>
      <c r="D28" s="232" t="s">
        <v>60</v>
      </c>
      <c r="E28" s="232" t="s">
        <v>153</v>
      </c>
      <c r="F28" s="232" t="s">
        <v>105</v>
      </c>
      <c r="G28" s="232">
        <v>7</v>
      </c>
      <c r="H28" s="232" t="s">
        <v>827</v>
      </c>
      <c r="I28" s="232" t="s">
        <v>855</v>
      </c>
      <c r="J28" s="232" t="s">
        <v>610</v>
      </c>
      <c r="K28" s="232" t="s">
        <v>473</v>
      </c>
      <c r="L28" s="232" t="s">
        <v>898</v>
      </c>
      <c r="M28" s="232">
        <v>1912762</v>
      </c>
      <c r="N28" s="232" t="s">
        <v>52</v>
      </c>
      <c r="O28" s="218" t="s">
        <v>57</v>
      </c>
      <c r="P28" s="232" t="s">
        <v>546</v>
      </c>
      <c r="Q28" s="232" t="s">
        <v>547</v>
      </c>
      <c r="R28" s="232" t="s">
        <v>547</v>
      </c>
      <c r="S28" s="197">
        <v>70</v>
      </c>
      <c r="T28" s="197">
        <v>180</v>
      </c>
      <c r="U28" s="232">
        <v>5</v>
      </c>
      <c r="V28" s="219">
        <v>242618</v>
      </c>
      <c r="W28" s="219">
        <v>242767</v>
      </c>
      <c r="X28" s="229">
        <v>499678.6</v>
      </c>
    </row>
    <row r="29" spans="1:24" ht="43.5" x14ac:dyDescent="0.2">
      <c r="A29" s="226">
        <v>22</v>
      </c>
      <c r="B29" s="251" t="s">
        <v>450</v>
      </c>
      <c r="C29" s="233" t="s">
        <v>230</v>
      </c>
      <c r="D29" s="232" t="s">
        <v>60</v>
      </c>
      <c r="E29" s="232" t="s">
        <v>153</v>
      </c>
      <c r="F29" s="232" t="s">
        <v>105</v>
      </c>
      <c r="G29" s="232">
        <v>7</v>
      </c>
      <c r="H29" s="232" t="s">
        <v>827</v>
      </c>
      <c r="I29" s="232" t="s">
        <v>855</v>
      </c>
      <c r="J29" s="232" t="s">
        <v>610</v>
      </c>
      <c r="K29" s="232" t="s">
        <v>473</v>
      </c>
      <c r="L29" s="232">
        <v>623913</v>
      </c>
      <c r="M29" s="232">
        <v>1913086</v>
      </c>
      <c r="N29" s="232" t="s">
        <v>52</v>
      </c>
      <c r="O29" s="218" t="s">
        <v>57</v>
      </c>
      <c r="P29" s="232" t="s">
        <v>546</v>
      </c>
      <c r="Q29" s="232" t="s">
        <v>547</v>
      </c>
      <c r="R29" s="232" t="s">
        <v>547</v>
      </c>
      <c r="S29" s="197">
        <v>70</v>
      </c>
      <c r="T29" s="197">
        <v>180</v>
      </c>
      <c r="U29" s="232">
        <v>5</v>
      </c>
      <c r="V29" s="219">
        <v>242617</v>
      </c>
      <c r="W29" s="219">
        <v>242767</v>
      </c>
      <c r="X29" s="229">
        <v>499678.6</v>
      </c>
    </row>
    <row r="30" spans="1:24" ht="43.5" x14ac:dyDescent="0.2">
      <c r="A30" s="226">
        <v>23</v>
      </c>
      <c r="B30" s="251" t="s">
        <v>450</v>
      </c>
      <c r="C30" s="233" t="s">
        <v>229</v>
      </c>
      <c r="D30" s="232" t="s">
        <v>60</v>
      </c>
      <c r="E30" s="232" t="s">
        <v>153</v>
      </c>
      <c r="F30" s="232" t="s">
        <v>105</v>
      </c>
      <c r="G30" s="232">
        <v>7</v>
      </c>
      <c r="H30" s="232" t="s">
        <v>827</v>
      </c>
      <c r="I30" s="232" t="s">
        <v>855</v>
      </c>
      <c r="J30" s="232" t="s">
        <v>610</v>
      </c>
      <c r="K30" s="232" t="s">
        <v>473</v>
      </c>
      <c r="L30" s="232">
        <v>627000</v>
      </c>
      <c r="M30" s="232">
        <v>1912740</v>
      </c>
      <c r="N30" s="232" t="s">
        <v>52</v>
      </c>
      <c r="O30" s="218" t="s">
        <v>57</v>
      </c>
      <c r="P30" s="232" t="s">
        <v>546</v>
      </c>
      <c r="Q30" s="232" t="s">
        <v>547</v>
      </c>
      <c r="R30" s="232" t="s">
        <v>547</v>
      </c>
      <c r="S30" s="197">
        <v>70</v>
      </c>
      <c r="T30" s="197">
        <v>180</v>
      </c>
      <c r="U30" s="232">
        <v>5</v>
      </c>
      <c r="V30" s="219">
        <v>242618</v>
      </c>
      <c r="W30" s="219">
        <v>242767</v>
      </c>
      <c r="X30" s="229">
        <v>499678.6</v>
      </c>
    </row>
    <row r="31" spans="1:24" ht="43.5" x14ac:dyDescent="0.2">
      <c r="A31" s="226">
        <v>24</v>
      </c>
      <c r="B31" s="251" t="s">
        <v>450</v>
      </c>
      <c r="C31" s="233" t="s">
        <v>231</v>
      </c>
      <c r="D31" s="232" t="s">
        <v>64</v>
      </c>
      <c r="E31" s="232" t="s">
        <v>69</v>
      </c>
      <c r="F31" s="232" t="s">
        <v>111</v>
      </c>
      <c r="G31" s="232">
        <v>1</v>
      </c>
      <c r="I31" s="232" t="s">
        <v>855</v>
      </c>
      <c r="J31" s="232" t="s">
        <v>610</v>
      </c>
      <c r="K31" s="232" t="s">
        <v>473</v>
      </c>
      <c r="L31" s="232">
        <v>17.20035</v>
      </c>
      <c r="M31" s="232">
        <v>100.13299000000001</v>
      </c>
      <c r="N31" s="232" t="s">
        <v>52</v>
      </c>
      <c r="O31" s="218" t="s">
        <v>57</v>
      </c>
      <c r="P31" s="232" t="s">
        <v>547</v>
      </c>
      <c r="Q31" s="232" t="s">
        <v>547</v>
      </c>
      <c r="R31" s="232" t="s">
        <v>547</v>
      </c>
      <c r="S31" s="197">
        <v>332.8125</v>
      </c>
      <c r="T31" s="197"/>
      <c r="V31" s="219">
        <v>23559</v>
      </c>
      <c r="W31" s="219">
        <v>242858</v>
      </c>
      <c r="X31" s="229">
        <v>135800</v>
      </c>
    </row>
    <row r="32" spans="1:24" x14ac:dyDescent="0.2">
      <c r="A32" s="226">
        <v>25</v>
      </c>
      <c r="B32" s="251" t="s">
        <v>450</v>
      </c>
      <c r="C32" s="233" t="s">
        <v>232</v>
      </c>
      <c r="D32" s="232" t="s">
        <v>64</v>
      </c>
      <c r="E32" s="232" t="s">
        <v>69</v>
      </c>
      <c r="F32" s="232" t="s">
        <v>111</v>
      </c>
      <c r="G32" s="232">
        <v>3</v>
      </c>
      <c r="I32" s="232" t="s">
        <v>855</v>
      </c>
      <c r="J32" s="232" t="s">
        <v>610</v>
      </c>
      <c r="K32" s="232" t="s">
        <v>473</v>
      </c>
      <c r="L32" s="232">
        <v>17.195609999999999</v>
      </c>
      <c r="M32" s="232">
        <v>100.125726</v>
      </c>
      <c r="N32" s="232" t="s">
        <v>52</v>
      </c>
      <c r="O32" s="218" t="s">
        <v>57</v>
      </c>
      <c r="P32" s="232" t="s">
        <v>547</v>
      </c>
      <c r="Q32" s="232" t="s">
        <v>547</v>
      </c>
      <c r="R32" s="232" t="s">
        <v>547</v>
      </c>
      <c r="S32" s="197">
        <v>93.0625</v>
      </c>
      <c r="T32" s="197"/>
      <c r="V32" s="219">
        <v>23559</v>
      </c>
      <c r="W32" s="219">
        <v>242858</v>
      </c>
      <c r="X32" s="229">
        <v>126300</v>
      </c>
    </row>
    <row r="33" spans="1:27" x14ac:dyDescent="0.2">
      <c r="A33" s="226">
        <v>26</v>
      </c>
      <c r="B33" s="251" t="s">
        <v>450</v>
      </c>
      <c r="C33" s="233" t="s">
        <v>233</v>
      </c>
      <c r="D33" s="232" t="s">
        <v>64</v>
      </c>
      <c r="E33" s="232" t="s">
        <v>69</v>
      </c>
      <c r="F33" s="232" t="s">
        <v>111</v>
      </c>
      <c r="G33" s="232">
        <v>3</v>
      </c>
      <c r="I33" s="232" t="s">
        <v>855</v>
      </c>
      <c r="J33" s="232" t="s">
        <v>610</v>
      </c>
      <c r="K33" s="232" t="s">
        <v>473</v>
      </c>
      <c r="L33" s="232">
        <v>17.193747999999999</v>
      </c>
      <c r="M33" s="232">
        <v>100.125039</v>
      </c>
      <c r="N33" s="232" t="s">
        <v>52</v>
      </c>
      <c r="O33" s="218" t="s">
        <v>57</v>
      </c>
      <c r="P33" s="232" t="s">
        <v>547</v>
      </c>
      <c r="Q33" s="232" t="s">
        <v>547</v>
      </c>
      <c r="R33" s="232" t="s">
        <v>547</v>
      </c>
      <c r="S33" s="197">
        <v>217.5</v>
      </c>
      <c r="T33" s="197"/>
      <c r="V33" s="219">
        <v>23559</v>
      </c>
      <c r="W33" s="219">
        <v>242858</v>
      </c>
      <c r="X33" s="229">
        <v>93900</v>
      </c>
    </row>
    <row r="34" spans="1:27" ht="43.5" x14ac:dyDescent="0.2">
      <c r="A34" s="226">
        <v>27</v>
      </c>
      <c r="B34" s="251" t="s">
        <v>450</v>
      </c>
      <c r="C34" s="233" t="s">
        <v>234</v>
      </c>
      <c r="D34" s="232" t="s">
        <v>64</v>
      </c>
      <c r="E34" s="232" t="s">
        <v>69</v>
      </c>
      <c r="F34" s="232" t="s">
        <v>111</v>
      </c>
      <c r="G34" s="232">
        <v>3</v>
      </c>
      <c r="I34" s="232" t="s">
        <v>855</v>
      </c>
      <c r="J34" s="232" t="s">
        <v>610</v>
      </c>
      <c r="K34" s="232" t="s">
        <v>473</v>
      </c>
      <c r="L34" s="232">
        <v>17.191891999999999</v>
      </c>
      <c r="M34" s="232">
        <v>100.124782</v>
      </c>
      <c r="N34" s="232" t="s">
        <v>52</v>
      </c>
      <c r="O34" s="218" t="s">
        <v>57</v>
      </c>
      <c r="P34" s="232" t="s">
        <v>547</v>
      </c>
      <c r="Q34" s="232" t="s">
        <v>547</v>
      </c>
      <c r="R34" s="232" t="s">
        <v>547</v>
      </c>
      <c r="S34" s="197">
        <v>294.18812500000001</v>
      </c>
      <c r="T34" s="197"/>
      <c r="V34" s="219">
        <v>23559</v>
      </c>
      <c r="W34" s="219">
        <v>242858</v>
      </c>
      <c r="X34" s="229">
        <v>440500</v>
      </c>
    </row>
    <row r="35" spans="1:27" ht="43.5" x14ac:dyDescent="0.2">
      <c r="A35" s="226">
        <v>28</v>
      </c>
      <c r="B35" s="251" t="s">
        <v>452</v>
      </c>
      <c r="C35" s="245" t="s">
        <v>257</v>
      </c>
      <c r="D35" s="232" t="s">
        <v>62</v>
      </c>
      <c r="E35" s="232" t="s">
        <v>74</v>
      </c>
      <c r="F35" s="232" t="s">
        <v>90</v>
      </c>
      <c r="G35" s="232">
        <v>2</v>
      </c>
      <c r="I35" s="232" t="s">
        <v>24</v>
      </c>
      <c r="J35" s="232" t="s">
        <v>531</v>
      </c>
      <c r="K35" s="232" t="s">
        <v>473</v>
      </c>
      <c r="L35" s="232" t="s">
        <v>899</v>
      </c>
      <c r="M35" s="232" t="s">
        <v>900</v>
      </c>
      <c r="N35" s="232" t="s">
        <v>52</v>
      </c>
      <c r="O35" s="218" t="s">
        <v>25</v>
      </c>
      <c r="P35" s="232" t="s">
        <v>546</v>
      </c>
      <c r="Q35" s="232" t="s">
        <v>547</v>
      </c>
      <c r="R35" s="232" t="s">
        <v>547</v>
      </c>
      <c r="S35" s="232" t="s">
        <v>520</v>
      </c>
      <c r="T35" s="232">
        <v>306</v>
      </c>
      <c r="V35" s="219">
        <v>242618</v>
      </c>
      <c r="W35" s="219">
        <v>242767</v>
      </c>
      <c r="X35" s="229">
        <v>300000</v>
      </c>
    </row>
    <row r="36" spans="1:27" ht="87" x14ac:dyDescent="0.2">
      <c r="A36" s="226">
        <v>29</v>
      </c>
      <c r="B36" s="251" t="s">
        <v>452</v>
      </c>
      <c r="C36" s="245" t="s">
        <v>258</v>
      </c>
      <c r="D36" s="232" t="s">
        <v>62</v>
      </c>
      <c r="E36" s="232" t="s">
        <v>74</v>
      </c>
      <c r="F36" s="232" t="s">
        <v>95</v>
      </c>
      <c r="G36" s="232">
        <v>2</v>
      </c>
      <c r="I36" s="232" t="s">
        <v>24</v>
      </c>
      <c r="J36" s="232" t="s">
        <v>531</v>
      </c>
      <c r="K36" s="232" t="s">
        <v>473</v>
      </c>
      <c r="L36" s="232" t="s">
        <v>901</v>
      </c>
      <c r="M36" s="232" t="s">
        <v>902</v>
      </c>
      <c r="N36" s="232" t="s">
        <v>52</v>
      </c>
      <c r="O36" s="218" t="s">
        <v>25</v>
      </c>
      <c r="P36" s="232" t="s">
        <v>926</v>
      </c>
      <c r="Q36" s="232" t="s">
        <v>547</v>
      </c>
      <c r="R36" s="232" t="s">
        <v>547</v>
      </c>
      <c r="S36" s="232" t="s">
        <v>520</v>
      </c>
      <c r="T36" s="232" t="s">
        <v>520</v>
      </c>
      <c r="U36" s="232">
        <v>306</v>
      </c>
      <c r="V36" s="219">
        <v>242679</v>
      </c>
      <c r="W36" s="219">
        <v>242767</v>
      </c>
      <c r="X36" s="229">
        <v>420000</v>
      </c>
    </row>
    <row r="37" spans="1:27" ht="87" x14ac:dyDescent="0.2">
      <c r="A37" s="226">
        <v>30</v>
      </c>
      <c r="B37" s="251" t="s">
        <v>452</v>
      </c>
      <c r="C37" s="245" t="s">
        <v>259</v>
      </c>
      <c r="D37" s="232" t="s">
        <v>62</v>
      </c>
      <c r="E37" s="232" t="s">
        <v>74</v>
      </c>
      <c r="F37" s="232" t="s">
        <v>95</v>
      </c>
      <c r="G37" s="232">
        <v>4</v>
      </c>
      <c r="I37" s="232" t="s">
        <v>24</v>
      </c>
      <c r="J37" s="232" t="s">
        <v>531</v>
      </c>
      <c r="K37" s="232" t="s">
        <v>473</v>
      </c>
      <c r="L37" s="232" t="s">
        <v>903</v>
      </c>
      <c r="M37" s="232" t="s">
        <v>904</v>
      </c>
      <c r="N37" s="232" t="s">
        <v>52</v>
      </c>
      <c r="O37" s="218" t="s">
        <v>25</v>
      </c>
      <c r="P37" s="232" t="s">
        <v>926</v>
      </c>
      <c r="Q37" s="232" t="s">
        <v>547</v>
      </c>
      <c r="R37" s="232" t="s">
        <v>547</v>
      </c>
      <c r="S37" s="232" t="s">
        <v>520</v>
      </c>
      <c r="T37" s="232" t="s">
        <v>520</v>
      </c>
      <c r="U37" s="232">
        <v>195</v>
      </c>
      <c r="V37" s="219">
        <v>242679</v>
      </c>
      <c r="W37" s="219">
        <v>242767</v>
      </c>
      <c r="X37" s="229">
        <v>441000</v>
      </c>
    </row>
    <row r="38" spans="1:27" ht="87" x14ac:dyDescent="0.2">
      <c r="A38" s="226">
        <v>31</v>
      </c>
      <c r="B38" s="251" t="s">
        <v>452</v>
      </c>
      <c r="C38" s="245" t="s">
        <v>260</v>
      </c>
      <c r="D38" s="232" t="s">
        <v>62</v>
      </c>
      <c r="E38" s="232" t="s">
        <v>74</v>
      </c>
      <c r="F38" s="232" t="s">
        <v>90</v>
      </c>
      <c r="G38" s="232">
        <v>5</v>
      </c>
      <c r="I38" s="232" t="s">
        <v>24</v>
      </c>
      <c r="J38" s="232" t="s">
        <v>531</v>
      </c>
      <c r="K38" s="232" t="s">
        <v>473</v>
      </c>
      <c r="L38" s="232" t="s">
        <v>905</v>
      </c>
      <c r="M38" s="232" t="s">
        <v>906</v>
      </c>
      <c r="N38" s="232" t="s">
        <v>52</v>
      </c>
      <c r="O38" s="218" t="s">
        <v>25</v>
      </c>
      <c r="P38" s="232" t="s">
        <v>546</v>
      </c>
      <c r="Q38" s="232" t="s">
        <v>547</v>
      </c>
      <c r="R38" s="232" t="s">
        <v>547</v>
      </c>
      <c r="S38" s="232" t="s">
        <v>520</v>
      </c>
      <c r="T38" s="232">
        <v>301</v>
      </c>
      <c r="V38" s="219">
        <v>242618</v>
      </c>
      <c r="W38" s="219">
        <v>242767</v>
      </c>
      <c r="X38" s="229">
        <v>187000</v>
      </c>
    </row>
    <row r="39" spans="1:27" ht="87" x14ac:dyDescent="0.2">
      <c r="A39" s="226">
        <v>32</v>
      </c>
      <c r="B39" s="251" t="s">
        <v>452</v>
      </c>
      <c r="C39" s="245" t="s">
        <v>261</v>
      </c>
      <c r="D39" s="232" t="s">
        <v>62</v>
      </c>
      <c r="E39" s="232" t="s">
        <v>74</v>
      </c>
      <c r="F39" s="232" t="s">
        <v>95</v>
      </c>
      <c r="G39" s="232">
        <v>5</v>
      </c>
      <c r="I39" s="232" t="s">
        <v>24</v>
      </c>
      <c r="J39" s="232" t="s">
        <v>531</v>
      </c>
      <c r="K39" s="232" t="s">
        <v>473</v>
      </c>
      <c r="L39" s="232" t="s">
        <v>907</v>
      </c>
      <c r="M39" s="232" t="s">
        <v>908</v>
      </c>
      <c r="N39" s="232" t="s">
        <v>52</v>
      </c>
      <c r="O39" s="218" t="s">
        <v>25</v>
      </c>
      <c r="P39" s="232" t="s">
        <v>926</v>
      </c>
      <c r="Q39" s="232" t="s">
        <v>547</v>
      </c>
      <c r="R39" s="232" t="s">
        <v>547</v>
      </c>
      <c r="S39" s="232" t="s">
        <v>520</v>
      </c>
      <c r="T39" s="232" t="s">
        <v>520</v>
      </c>
      <c r="U39" s="232">
        <v>301</v>
      </c>
      <c r="V39" s="219">
        <v>242679</v>
      </c>
      <c r="W39" s="219">
        <v>242767</v>
      </c>
      <c r="X39" s="229">
        <v>396000</v>
      </c>
    </row>
    <row r="40" spans="1:27" ht="87" x14ac:dyDescent="0.2">
      <c r="A40" s="226">
        <v>33</v>
      </c>
      <c r="B40" s="251" t="s">
        <v>452</v>
      </c>
      <c r="C40" s="245" t="s">
        <v>262</v>
      </c>
      <c r="D40" s="232" t="s">
        <v>62</v>
      </c>
      <c r="E40" s="232" t="s">
        <v>74</v>
      </c>
      <c r="F40" s="232" t="s">
        <v>95</v>
      </c>
      <c r="G40" s="232">
        <v>9</v>
      </c>
      <c r="I40" s="232" t="s">
        <v>24</v>
      </c>
      <c r="J40" s="232" t="s">
        <v>531</v>
      </c>
      <c r="K40" s="232" t="s">
        <v>473</v>
      </c>
      <c r="L40" s="232" t="s">
        <v>909</v>
      </c>
      <c r="M40" s="232" t="s">
        <v>910</v>
      </c>
      <c r="N40" s="232" t="s">
        <v>52</v>
      </c>
      <c r="O40" s="218" t="s">
        <v>25</v>
      </c>
      <c r="P40" s="232" t="s">
        <v>926</v>
      </c>
      <c r="Q40" s="232" t="s">
        <v>547</v>
      </c>
      <c r="R40" s="232" t="s">
        <v>547</v>
      </c>
      <c r="S40" s="232" t="s">
        <v>520</v>
      </c>
      <c r="T40" s="232" t="s">
        <v>520</v>
      </c>
      <c r="U40" s="232">
        <v>306</v>
      </c>
      <c r="V40" s="219">
        <v>242679</v>
      </c>
      <c r="W40" s="219">
        <v>242767</v>
      </c>
      <c r="X40" s="229">
        <v>440000</v>
      </c>
    </row>
    <row r="41" spans="1:27" ht="65.25" x14ac:dyDescent="0.2">
      <c r="A41" s="226">
        <v>34</v>
      </c>
      <c r="B41" s="251" t="s">
        <v>452</v>
      </c>
      <c r="C41" s="245" t="s">
        <v>263</v>
      </c>
      <c r="D41" s="232" t="s">
        <v>60</v>
      </c>
      <c r="E41" s="232" t="s">
        <v>77</v>
      </c>
      <c r="F41" s="232" t="s">
        <v>103</v>
      </c>
      <c r="G41" s="232">
        <v>6</v>
      </c>
      <c r="I41" s="232" t="s">
        <v>24</v>
      </c>
      <c r="J41" s="232" t="s">
        <v>531</v>
      </c>
      <c r="K41" s="232" t="s">
        <v>473</v>
      </c>
      <c r="L41" s="232" t="s">
        <v>911</v>
      </c>
      <c r="M41" s="232" t="s">
        <v>912</v>
      </c>
      <c r="N41" s="232" t="s">
        <v>52</v>
      </c>
      <c r="O41" s="218" t="s">
        <v>25</v>
      </c>
      <c r="P41" s="232" t="s">
        <v>926</v>
      </c>
      <c r="Q41" s="232" t="s">
        <v>547</v>
      </c>
      <c r="R41" s="232" t="s">
        <v>547</v>
      </c>
      <c r="S41" s="232" t="s">
        <v>520</v>
      </c>
      <c r="T41" s="232" t="s">
        <v>520</v>
      </c>
      <c r="U41" s="232">
        <v>249</v>
      </c>
      <c r="V41" s="219">
        <v>242679</v>
      </c>
      <c r="W41" s="219">
        <v>242767</v>
      </c>
      <c r="X41" s="229">
        <v>497428</v>
      </c>
    </row>
    <row r="42" spans="1:27" ht="65.25" x14ac:dyDescent="0.2">
      <c r="A42" s="226">
        <v>35</v>
      </c>
      <c r="B42" s="251" t="s">
        <v>452</v>
      </c>
      <c r="C42" s="245" t="s">
        <v>264</v>
      </c>
      <c r="D42" s="232" t="s">
        <v>60</v>
      </c>
      <c r="E42" s="232" t="s">
        <v>77</v>
      </c>
      <c r="F42" s="232" t="s">
        <v>103</v>
      </c>
      <c r="G42" s="232">
        <v>6</v>
      </c>
      <c r="I42" s="232" t="s">
        <v>24</v>
      </c>
      <c r="J42" s="232" t="s">
        <v>531</v>
      </c>
      <c r="K42" s="232" t="s">
        <v>473</v>
      </c>
      <c r="L42" s="232" t="s">
        <v>913</v>
      </c>
      <c r="M42" s="232" t="s">
        <v>914</v>
      </c>
      <c r="N42" s="232" t="s">
        <v>52</v>
      </c>
      <c r="O42" s="218" t="s">
        <v>25</v>
      </c>
      <c r="P42" s="232" t="s">
        <v>926</v>
      </c>
      <c r="Q42" s="232" t="s">
        <v>547</v>
      </c>
      <c r="R42" s="232" t="s">
        <v>547</v>
      </c>
      <c r="S42" s="232" t="s">
        <v>520</v>
      </c>
      <c r="T42" s="232" t="s">
        <v>520</v>
      </c>
      <c r="U42" s="232">
        <v>249</v>
      </c>
      <c r="V42" s="219">
        <v>242679</v>
      </c>
      <c r="W42" s="219">
        <v>242767</v>
      </c>
      <c r="X42" s="229">
        <v>497428</v>
      </c>
    </row>
    <row r="43" spans="1:27" ht="65.25" x14ac:dyDescent="0.2">
      <c r="A43" s="226">
        <v>36</v>
      </c>
      <c r="B43" s="251" t="s">
        <v>452</v>
      </c>
      <c r="C43" s="245" t="s">
        <v>265</v>
      </c>
      <c r="D43" s="232" t="s">
        <v>60</v>
      </c>
      <c r="E43" s="232" t="s">
        <v>77</v>
      </c>
      <c r="F43" s="232" t="s">
        <v>103</v>
      </c>
      <c r="G43" s="232">
        <v>8</v>
      </c>
      <c r="I43" s="232" t="s">
        <v>24</v>
      </c>
      <c r="J43" s="232" t="s">
        <v>531</v>
      </c>
      <c r="K43" s="232" t="s">
        <v>473</v>
      </c>
      <c r="L43" s="232" t="s">
        <v>915</v>
      </c>
      <c r="M43" s="232" t="s">
        <v>916</v>
      </c>
      <c r="N43" s="232" t="s">
        <v>52</v>
      </c>
      <c r="O43" s="218" t="s">
        <v>25</v>
      </c>
      <c r="P43" s="232" t="s">
        <v>926</v>
      </c>
      <c r="Q43" s="232" t="s">
        <v>547</v>
      </c>
      <c r="R43" s="232" t="s">
        <v>547</v>
      </c>
      <c r="S43" s="232" t="s">
        <v>520</v>
      </c>
      <c r="T43" s="232" t="s">
        <v>520</v>
      </c>
      <c r="U43" s="232">
        <v>205</v>
      </c>
      <c r="V43" s="219">
        <v>242679</v>
      </c>
      <c r="W43" s="219">
        <v>242767</v>
      </c>
      <c r="X43" s="229">
        <v>497428</v>
      </c>
    </row>
    <row r="44" spans="1:27" ht="65.25" x14ac:dyDescent="0.2">
      <c r="A44" s="226">
        <v>37</v>
      </c>
      <c r="B44" s="251" t="s">
        <v>452</v>
      </c>
      <c r="C44" s="245" t="s">
        <v>266</v>
      </c>
      <c r="D44" s="232" t="s">
        <v>60</v>
      </c>
      <c r="E44" s="232" t="s">
        <v>77</v>
      </c>
      <c r="F44" s="232" t="s">
        <v>103</v>
      </c>
      <c r="G44" s="232">
        <v>8</v>
      </c>
      <c r="I44" s="232" t="s">
        <v>24</v>
      </c>
      <c r="J44" s="232" t="s">
        <v>531</v>
      </c>
      <c r="K44" s="232" t="s">
        <v>473</v>
      </c>
      <c r="L44" s="232" t="s">
        <v>917</v>
      </c>
      <c r="M44" s="232" t="s">
        <v>918</v>
      </c>
      <c r="N44" s="232" t="s">
        <v>52</v>
      </c>
      <c r="O44" s="218" t="s">
        <v>25</v>
      </c>
      <c r="P44" s="232" t="s">
        <v>926</v>
      </c>
      <c r="Q44" s="232" t="s">
        <v>547</v>
      </c>
      <c r="R44" s="232" t="s">
        <v>547</v>
      </c>
      <c r="S44" s="232" t="s">
        <v>520</v>
      </c>
      <c r="T44" s="232" t="s">
        <v>520</v>
      </c>
      <c r="U44" s="232">
        <v>205</v>
      </c>
      <c r="V44" s="219">
        <v>242679</v>
      </c>
      <c r="W44" s="219">
        <v>242767</v>
      </c>
      <c r="X44" s="229">
        <v>497428</v>
      </c>
    </row>
    <row r="45" spans="1:27" ht="65.25" x14ac:dyDescent="0.2">
      <c r="A45" s="226">
        <v>38</v>
      </c>
      <c r="B45" s="251" t="s">
        <v>452</v>
      </c>
      <c r="C45" s="245" t="s">
        <v>267</v>
      </c>
      <c r="D45" s="232" t="s">
        <v>60</v>
      </c>
      <c r="E45" s="232" t="s">
        <v>77</v>
      </c>
      <c r="F45" s="232" t="s">
        <v>103</v>
      </c>
      <c r="G45" s="232">
        <v>10</v>
      </c>
      <c r="I45" s="232" t="s">
        <v>24</v>
      </c>
      <c r="J45" s="232" t="s">
        <v>531</v>
      </c>
      <c r="K45" s="232" t="s">
        <v>473</v>
      </c>
      <c r="L45" s="232" t="s">
        <v>919</v>
      </c>
      <c r="M45" s="232" t="s">
        <v>920</v>
      </c>
      <c r="N45" s="232" t="s">
        <v>52</v>
      </c>
      <c r="O45" s="218" t="s">
        <v>25</v>
      </c>
      <c r="P45" s="232" t="s">
        <v>926</v>
      </c>
      <c r="Q45" s="232" t="s">
        <v>547</v>
      </c>
      <c r="R45" s="232" t="s">
        <v>547</v>
      </c>
      <c r="S45" s="232" t="s">
        <v>520</v>
      </c>
      <c r="T45" s="232" t="s">
        <v>520</v>
      </c>
      <c r="U45" s="232">
        <v>151</v>
      </c>
      <c r="V45" s="219">
        <v>242679</v>
      </c>
      <c r="W45" s="219">
        <v>242767</v>
      </c>
      <c r="X45" s="229">
        <v>497428</v>
      </c>
    </row>
    <row r="46" spans="1:27" ht="65.25" x14ac:dyDescent="0.2">
      <c r="A46" s="226">
        <v>39</v>
      </c>
      <c r="B46" s="251" t="s">
        <v>452</v>
      </c>
      <c r="C46" s="245" t="s">
        <v>268</v>
      </c>
      <c r="D46" s="232" t="s">
        <v>60</v>
      </c>
      <c r="E46" s="232" t="s">
        <v>77</v>
      </c>
      <c r="F46" s="232" t="s">
        <v>103</v>
      </c>
      <c r="G46" s="232">
        <v>10</v>
      </c>
      <c r="I46" s="232" t="s">
        <v>24</v>
      </c>
      <c r="J46" s="232" t="s">
        <v>531</v>
      </c>
      <c r="K46" s="232" t="s">
        <v>473</v>
      </c>
      <c r="L46" s="232" t="s">
        <v>921</v>
      </c>
      <c r="M46" s="232" t="s">
        <v>922</v>
      </c>
      <c r="N46" s="232" t="s">
        <v>52</v>
      </c>
      <c r="O46" s="218" t="s">
        <v>25</v>
      </c>
      <c r="P46" s="232" t="s">
        <v>926</v>
      </c>
      <c r="Q46" s="232" t="s">
        <v>547</v>
      </c>
      <c r="R46" s="232" t="s">
        <v>547</v>
      </c>
      <c r="S46" s="232" t="s">
        <v>520</v>
      </c>
      <c r="T46" s="232" t="s">
        <v>520</v>
      </c>
      <c r="U46" s="232">
        <v>151</v>
      </c>
      <c r="V46" s="219">
        <v>242679</v>
      </c>
      <c r="W46" s="219">
        <v>242767</v>
      </c>
      <c r="X46" s="229">
        <v>497428</v>
      </c>
    </row>
    <row r="47" spans="1:27" s="303" customFormat="1" ht="43.5" x14ac:dyDescent="0.2">
      <c r="A47" s="311">
        <v>40</v>
      </c>
      <c r="B47" s="303" t="s">
        <v>456</v>
      </c>
      <c r="C47" s="312" t="s">
        <v>373</v>
      </c>
      <c r="D47" s="303" t="s">
        <v>64</v>
      </c>
      <c r="E47" s="303" t="s">
        <v>69</v>
      </c>
      <c r="F47" s="303" t="s">
        <v>111</v>
      </c>
      <c r="G47" s="303">
        <v>3</v>
      </c>
      <c r="I47" s="303" t="s">
        <v>609</v>
      </c>
      <c r="J47" s="303" t="s">
        <v>610</v>
      </c>
      <c r="K47" s="303" t="s">
        <v>473</v>
      </c>
      <c r="L47" s="313">
        <v>608525</v>
      </c>
      <c r="M47" s="303">
        <v>1906006</v>
      </c>
      <c r="N47" s="303" t="s">
        <v>52</v>
      </c>
      <c r="O47" s="314" t="s">
        <v>54</v>
      </c>
      <c r="P47" s="303" t="s">
        <v>928</v>
      </c>
      <c r="Q47" s="303" t="s">
        <v>547</v>
      </c>
      <c r="R47" s="303" t="s">
        <v>547</v>
      </c>
      <c r="S47" s="313" t="s">
        <v>474</v>
      </c>
      <c r="T47" s="315">
        <v>9137</v>
      </c>
      <c r="U47" s="303">
        <v>229</v>
      </c>
      <c r="V47" s="316">
        <v>242618</v>
      </c>
      <c r="W47" s="316">
        <v>242767</v>
      </c>
      <c r="X47" s="317">
        <v>357000</v>
      </c>
      <c r="AA47" s="349" t="s">
        <v>501</v>
      </c>
    </row>
    <row r="48" spans="1:27" s="306" customFormat="1" ht="43.5" x14ac:dyDescent="0.2">
      <c r="A48" s="305">
        <v>41</v>
      </c>
      <c r="B48" s="306" t="s">
        <v>456</v>
      </c>
      <c r="C48" s="275" t="s">
        <v>374</v>
      </c>
      <c r="D48" s="306" t="s">
        <v>64</v>
      </c>
      <c r="E48" s="306" t="s">
        <v>69</v>
      </c>
      <c r="F48" s="306" t="s">
        <v>111</v>
      </c>
      <c r="G48" s="306">
        <v>6</v>
      </c>
      <c r="I48" s="306" t="s">
        <v>609</v>
      </c>
      <c r="J48" s="306" t="s">
        <v>610</v>
      </c>
      <c r="K48" s="306" t="s">
        <v>473</v>
      </c>
      <c r="L48" s="306">
        <v>611854</v>
      </c>
      <c r="M48" s="306">
        <v>1905715</v>
      </c>
      <c r="N48" s="306" t="s">
        <v>52</v>
      </c>
      <c r="O48" s="308" t="s">
        <v>54</v>
      </c>
      <c r="P48" s="306" t="s">
        <v>928</v>
      </c>
      <c r="Q48" s="306" t="s">
        <v>547</v>
      </c>
      <c r="R48" s="306" t="s">
        <v>547</v>
      </c>
      <c r="S48" s="309" t="s">
        <v>474</v>
      </c>
      <c r="T48" s="310">
        <v>9360</v>
      </c>
      <c r="U48" s="306">
        <v>180</v>
      </c>
      <c r="V48" s="307">
        <v>242618</v>
      </c>
      <c r="W48" s="307">
        <v>242767</v>
      </c>
      <c r="X48" s="231">
        <v>373000</v>
      </c>
    </row>
    <row r="49" spans="1:24" s="306" customFormat="1" ht="43.5" x14ac:dyDescent="0.2">
      <c r="A49" s="305">
        <v>42</v>
      </c>
      <c r="B49" s="306" t="s">
        <v>456</v>
      </c>
      <c r="C49" s="275" t="s">
        <v>375</v>
      </c>
      <c r="D49" s="306" t="s">
        <v>64</v>
      </c>
      <c r="E49" s="306" t="s">
        <v>69</v>
      </c>
      <c r="F49" s="306" t="s">
        <v>111</v>
      </c>
      <c r="G49" s="306">
        <v>7</v>
      </c>
      <c r="I49" s="306" t="s">
        <v>609</v>
      </c>
      <c r="J49" s="306" t="s">
        <v>610</v>
      </c>
      <c r="K49" s="306" t="s">
        <v>473</v>
      </c>
      <c r="L49" s="306">
        <v>609056</v>
      </c>
      <c r="M49" s="306">
        <v>1906239</v>
      </c>
      <c r="N49" s="306" t="s">
        <v>52</v>
      </c>
      <c r="O49" s="308" t="s">
        <v>54</v>
      </c>
      <c r="P49" s="306" t="s">
        <v>928</v>
      </c>
      <c r="Q49" s="306" t="s">
        <v>547</v>
      </c>
      <c r="R49" s="306" t="s">
        <v>547</v>
      </c>
      <c r="S49" s="309" t="s">
        <v>474</v>
      </c>
      <c r="T49" s="310">
        <v>5745</v>
      </c>
      <c r="U49" s="306">
        <v>134</v>
      </c>
      <c r="V49" s="307">
        <v>242618</v>
      </c>
      <c r="W49" s="307">
        <v>242767</v>
      </c>
      <c r="X49" s="231">
        <v>230000</v>
      </c>
    </row>
    <row r="50" spans="1:24" s="306" customFormat="1" ht="43.5" x14ac:dyDescent="0.2">
      <c r="A50" s="305">
        <v>43</v>
      </c>
      <c r="B50" s="306" t="s">
        <v>456</v>
      </c>
      <c r="C50" s="275" t="s">
        <v>376</v>
      </c>
      <c r="D50" s="306" t="s">
        <v>64</v>
      </c>
      <c r="E50" s="306" t="s">
        <v>69</v>
      </c>
      <c r="F50" s="306" t="s">
        <v>111</v>
      </c>
      <c r="G50" s="306">
        <v>9</v>
      </c>
      <c r="I50" s="306" t="s">
        <v>609</v>
      </c>
      <c r="J50" s="306" t="s">
        <v>610</v>
      </c>
      <c r="K50" s="306" t="s">
        <v>473</v>
      </c>
      <c r="L50" s="306">
        <v>608104</v>
      </c>
      <c r="M50" s="306">
        <v>1903491</v>
      </c>
      <c r="N50" s="306" t="s">
        <v>52</v>
      </c>
      <c r="O50" s="308" t="s">
        <v>54</v>
      </c>
      <c r="P50" s="306" t="s">
        <v>928</v>
      </c>
      <c r="Q50" s="306" t="s">
        <v>547</v>
      </c>
      <c r="R50" s="306" t="s">
        <v>547</v>
      </c>
      <c r="S50" s="309" t="s">
        <v>474</v>
      </c>
      <c r="T50" s="310">
        <v>9360</v>
      </c>
      <c r="U50" s="306">
        <v>256</v>
      </c>
      <c r="V50" s="307">
        <v>242618</v>
      </c>
      <c r="W50" s="307">
        <v>242767</v>
      </c>
      <c r="X50" s="231">
        <v>370000</v>
      </c>
    </row>
    <row r="51" spans="1:24" ht="43.5" x14ac:dyDescent="0.2">
      <c r="A51" s="226">
        <v>44</v>
      </c>
      <c r="B51" s="251" t="s">
        <v>458</v>
      </c>
      <c r="C51" s="233" t="s">
        <v>396</v>
      </c>
      <c r="D51" s="232" t="s">
        <v>62</v>
      </c>
      <c r="E51" s="232" t="s">
        <v>74</v>
      </c>
      <c r="F51" s="232" t="s">
        <v>90</v>
      </c>
      <c r="G51" s="232">
        <v>4</v>
      </c>
      <c r="I51" s="232" t="s">
        <v>859</v>
      </c>
      <c r="J51" s="232" t="s">
        <v>610</v>
      </c>
      <c r="K51" s="232" t="s">
        <v>473</v>
      </c>
      <c r="L51" s="232">
        <v>616760</v>
      </c>
      <c r="M51" s="232">
        <v>1911672</v>
      </c>
      <c r="N51" s="232" t="s">
        <v>52</v>
      </c>
      <c r="O51" s="218" t="s">
        <v>54</v>
      </c>
      <c r="P51" s="232" t="s">
        <v>546</v>
      </c>
      <c r="Q51" s="232" t="s">
        <v>547</v>
      </c>
      <c r="R51" s="232" t="s">
        <v>547</v>
      </c>
      <c r="S51" s="232">
        <v>0</v>
      </c>
      <c r="T51" s="232">
        <v>355</v>
      </c>
      <c r="U51" s="232">
        <v>23498</v>
      </c>
      <c r="V51" s="219">
        <v>242614</v>
      </c>
      <c r="W51" s="219">
        <v>242767</v>
      </c>
      <c r="X51" s="229">
        <v>356500</v>
      </c>
    </row>
    <row r="52" spans="1:24" x14ac:dyDescent="0.2">
      <c r="A52" s="226">
        <v>45</v>
      </c>
      <c r="B52" s="251" t="s">
        <v>458</v>
      </c>
      <c r="C52" s="233" t="s">
        <v>397</v>
      </c>
      <c r="D52" s="232" t="s">
        <v>64</v>
      </c>
      <c r="E52" s="232" t="s">
        <v>69</v>
      </c>
      <c r="F52" s="232" t="s">
        <v>111</v>
      </c>
      <c r="G52" s="232">
        <v>8</v>
      </c>
      <c r="I52" s="232" t="s">
        <v>859</v>
      </c>
      <c r="J52" s="232" t="s">
        <v>610</v>
      </c>
      <c r="K52" s="232" t="s">
        <v>473</v>
      </c>
      <c r="L52" s="232">
        <v>617135</v>
      </c>
      <c r="M52" s="232">
        <v>1911310</v>
      </c>
      <c r="N52" s="232" t="s">
        <v>52</v>
      </c>
      <c r="O52" s="218" t="s">
        <v>54</v>
      </c>
      <c r="P52" s="232" t="s">
        <v>546</v>
      </c>
      <c r="Q52" s="232" t="s">
        <v>547</v>
      </c>
      <c r="R52" s="232" t="s">
        <v>547</v>
      </c>
      <c r="S52" s="232">
        <v>0</v>
      </c>
      <c r="T52" s="232">
        <v>248</v>
      </c>
      <c r="U52" s="232">
        <v>23498</v>
      </c>
      <c r="V52" s="219">
        <v>242614</v>
      </c>
      <c r="W52" s="219">
        <v>242767</v>
      </c>
      <c r="X52" s="229">
        <v>495000</v>
      </c>
    </row>
    <row r="53" spans="1:24" ht="43.5" x14ac:dyDescent="0.2">
      <c r="A53" s="226">
        <v>46</v>
      </c>
      <c r="B53" s="251" t="s">
        <v>458</v>
      </c>
      <c r="C53" s="233" t="s">
        <v>398</v>
      </c>
      <c r="D53" s="232" t="s">
        <v>64</v>
      </c>
      <c r="E53" s="232" t="s">
        <v>78</v>
      </c>
      <c r="F53" s="232" t="s">
        <v>111</v>
      </c>
      <c r="G53" s="232">
        <v>3</v>
      </c>
      <c r="I53" s="232" t="s">
        <v>859</v>
      </c>
      <c r="J53" s="232" t="s">
        <v>610</v>
      </c>
      <c r="K53" s="232" t="s">
        <v>473</v>
      </c>
      <c r="L53" s="232">
        <v>615553</v>
      </c>
      <c r="M53" s="232">
        <v>1912665</v>
      </c>
      <c r="N53" s="232" t="s">
        <v>52</v>
      </c>
      <c r="O53" s="218" t="s">
        <v>54</v>
      </c>
      <c r="P53" s="232" t="s">
        <v>546</v>
      </c>
      <c r="Q53" s="232" t="s">
        <v>547</v>
      </c>
      <c r="R53" s="232" t="s">
        <v>547</v>
      </c>
      <c r="S53" s="232">
        <v>0</v>
      </c>
      <c r="T53" s="234">
        <v>8402</v>
      </c>
      <c r="U53" s="232">
        <v>508</v>
      </c>
      <c r="V53" s="219">
        <v>242614</v>
      </c>
      <c r="W53" s="219">
        <v>242767</v>
      </c>
      <c r="X53" s="229">
        <v>372000</v>
      </c>
    </row>
    <row r="54" spans="1:24" ht="43.5" x14ac:dyDescent="0.2">
      <c r="A54" s="226">
        <v>47</v>
      </c>
      <c r="B54" s="251" t="s">
        <v>451</v>
      </c>
      <c r="C54" s="233" t="s">
        <v>235</v>
      </c>
      <c r="D54" s="232" t="s">
        <v>64</v>
      </c>
      <c r="E54" s="232" t="s">
        <v>71</v>
      </c>
      <c r="F54" s="232" t="s">
        <v>111</v>
      </c>
      <c r="G54" s="232">
        <v>4</v>
      </c>
      <c r="H54" s="232" t="s">
        <v>828</v>
      </c>
      <c r="I54" s="232" t="s">
        <v>526</v>
      </c>
      <c r="J54" s="232" t="s">
        <v>27</v>
      </c>
      <c r="K54" s="232" t="s">
        <v>473</v>
      </c>
      <c r="L54" s="232">
        <v>17.647604999999999</v>
      </c>
      <c r="M54" s="232">
        <v>100.552268</v>
      </c>
      <c r="N54" s="232" t="s">
        <v>52</v>
      </c>
      <c r="O54" s="218" t="s">
        <v>28</v>
      </c>
      <c r="P54" s="232" t="s">
        <v>546</v>
      </c>
      <c r="Q54" s="232" t="s">
        <v>547</v>
      </c>
      <c r="R54" s="232" t="s">
        <v>547</v>
      </c>
      <c r="S54" s="232">
        <v>4200</v>
      </c>
      <c r="T54" s="232">
        <v>263</v>
      </c>
      <c r="U54" s="232">
        <v>23132</v>
      </c>
      <c r="V54" s="219">
        <v>242617</v>
      </c>
      <c r="W54" s="219">
        <v>242767</v>
      </c>
      <c r="X54" s="229">
        <v>210000</v>
      </c>
    </row>
    <row r="55" spans="1:24" x14ac:dyDescent="0.2">
      <c r="A55" s="226">
        <v>48</v>
      </c>
      <c r="B55" s="251" t="s">
        <v>451</v>
      </c>
      <c r="C55" s="233" t="s">
        <v>236</v>
      </c>
      <c r="D55" s="232" t="s">
        <v>64</v>
      </c>
      <c r="E55" s="232" t="s">
        <v>61</v>
      </c>
      <c r="F55" s="232" t="s">
        <v>111</v>
      </c>
      <c r="H55" s="232" t="s">
        <v>829</v>
      </c>
      <c r="I55" s="232" t="s">
        <v>526</v>
      </c>
      <c r="J55" s="232" t="s">
        <v>27</v>
      </c>
      <c r="K55" s="232" t="s">
        <v>473</v>
      </c>
      <c r="L55" s="232">
        <v>17.631332</v>
      </c>
      <c r="M55" s="232">
        <v>100.541715</v>
      </c>
      <c r="N55" s="232" t="s">
        <v>52</v>
      </c>
      <c r="O55" s="218" t="s">
        <v>28</v>
      </c>
      <c r="P55" s="232" t="s">
        <v>546</v>
      </c>
      <c r="Q55" s="232" t="s">
        <v>547</v>
      </c>
      <c r="R55" s="232" t="s">
        <v>547</v>
      </c>
      <c r="S55" s="232">
        <v>8700</v>
      </c>
      <c r="T55" s="232">
        <v>144</v>
      </c>
      <c r="U55" s="232">
        <v>23132</v>
      </c>
      <c r="V55" s="219">
        <v>242618</v>
      </c>
      <c r="W55" s="219">
        <v>242767</v>
      </c>
      <c r="X55" s="229">
        <v>450000</v>
      </c>
    </row>
    <row r="56" spans="1:24" x14ac:dyDescent="0.2">
      <c r="A56" s="226">
        <v>49</v>
      </c>
      <c r="B56" s="251" t="s">
        <v>451</v>
      </c>
      <c r="C56" s="233" t="s">
        <v>237</v>
      </c>
      <c r="D56" s="232" t="s">
        <v>62</v>
      </c>
      <c r="E56" s="232" t="s">
        <v>67</v>
      </c>
      <c r="F56" s="232" t="s">
        <v>100</v>
      </c>
      <c r="G56" s="232">
        <v>5</v>
      </c>
      <c r="H56" s="232" t="s">
        <v>830</v>
      </c>
      <c r="I56" s="232" t="s">
        <v>526</v>
      </c>
      <c r="J56" s="232" t="s">
        <v>27</v>
      </c>
      <c r="K56" s="232" t="s">
        <v>473</v>
      </c>
      <c r="L56" s="232">
        <v>17.564893000000001</v>
      </c>
      <c r="M56" s="232">
        <v>100.45515899999999</v>
      </c>
      <c r="N56" s="232" t="s">
        <v>52</v>
      </c>
      <c r="O56" s="218" t="s">
        <v>28</v>
      </c>
      <c r="P56" s="232" t="s">
        <v>546</v>
      </c>
      <c r="Q56" s="232" t="s">
        <v>547</v>
      </c>
      <c r="R56" s="232" t="s">
        <v>547</v>
      </c>
      <c r="S56" s="232" t="s">
        <v>520</v>
      </c>
      <c r="T56" s="232">
        <v>76</v>
      </c>
      <c r="U56" s="232">
        <v>23132</v>
      </c>
      <c r="V56" s="219">
        <v>242617</v>
      </c>
      <c r="W56" s="219">
        <v>242767</v>
      </c>
      <c r="X56" s="229">
        <v>320000</v>
      </c>
    </row>
    <row r="57" spans="1:24" x14ac:dyDescent="0.2">
      <c r="A57" s="226">
        <v>50</v>
      </c>
      <c r="B57" s="251" t="s">
        <v>451</v>
      </c>
      <c r="C57" s="233" t="s">
        <v>238</v>
      </c>
      <c r="D57" s="232" t="s">
        <v>62</v>
      </c>
      <c r="E57" s="232" t="s">
        <v>67</v>
      </c>
      <c r="F57" s="232" t="s">
        <v>100</v>
      </c>
      <c r="G57" s="232">
        <v>8</v>
      </c>
      <c r="H57" s="232" t="s">
        <v>831</v>
      </c>
      <c r="I57" s="232" t="s">
        <v>526</v>
      </c>
      <c r="J57" s="232" t="s">
        <v>27</v>
      </c>
      <c r="K57" s="232" t="s">
        <v>473</v>
      </c>
      <c r="L57" s="232">
        <v>1943911</v>
      </c>
      <c r="M57" s="232">
        <v>659346</v>
      </c>
      <c r="N57" s="232" t="s">
        <v>52</v>
      </c>
      <c r="O57" s="218" t="s">
        <v>28</v>
      </c>
      <c r="P57" s="232" t="s">
        <v>546</v>
      </c>
      <c r="Q57" s="232" t="s">
        <v>547</v>
      </c>
      <c r="R57" s="232" t="s">
        <v>547</v>
      </c>
      <c r="S57" s="232" t="s">
        <v>520</v>
      </c>
      <c r="T57" s="232">
        <v>159</v>
      </c>
      <c r="U57" s="232">
        <v>23132</v>
      </c>
      <c r="V57" s="219">
        <v>242618</v>
      </c>
      <c r="W57" s="219">
        <v>242767</v>
      </c>
      <c r="X57" s="229">
        <v>170000</v>
      </c>
    </row>
    <row r="58" spans="1:24" ht="43.5" x14ac:dyDescent="0.2">
      <c r="A58" s="226">
        <v>51</v>
      </c>
      <c r="B58" s="251" t="s">
        <v>451</v>
      </c>
      <c r="C58" s="233" t="s">
        <v>239</v>
      </c>
      <c r="D58" s="232" t="s">
        <v>60</v>
      </c>
      <c r="E58" s="232" t="s">
        <v>77</v>
      </c>
      <c r="F58" s="232" t="s">
        <v>103</v>
      </c>
      <c r="G58" s="232">
        <v>7</v>
      </c>
      <c r="H58" s="232" t="s">
        <v>829</v>
      </c>
      <c r="I58" s="232" t="s">
        <v>526</v>
      </c>
      <c r="J58" s="232" t="s">
        <v>27</v>
      </c>
      <c r="K58" s="232" t="s">
        <v>473</v>
      </c>
      <c r="L58" s="232">
        <v>1950464</v>
      </c>
      <c r="M58" s="232">
        <v>664265</v>
      </c>
      <c r="N58" s="232" t="s">
        <v>52</v>
      </c>
      <c r="O58" s="218" t="s">
        <v>28</v>
      </c>
      <c r="P58" s="232" t="s">
        <v>546</v>
      </c>
      <c r="Q58" s="232" t="s">
        <v>547</v>
      </c>
      <c r="R58" s="232" t="s">
        <v>547</v>
      </c>
      <c r="S58" s="232" t="s">
        <v>520</v>
      </c>
      <c r="T58" s="232">
        <v>159</v>
      </c>
      <c r="U58" s="232">
        <v>23132</v>
      </c>
      <c r="V58" s="219">
        <v>242617</v>
      </c>
      <c r="W58" s="219">
        <v>242767</v>
      </c>
      <c r="X58" s="229">
        <v>498000</v>
      </c>
    </row>
    <row r="59" spans="1:24" ht="43.5" x14ac:dyDescent="0.2">
      <c r="A59" s="226">
        <v>52</v>
      </c>
      <c r="B59" s="251" t="s">
        <v>451</v>
      </c>
      <c r="C59" s="233" t="s">
        <v>240</v>
      </c>
      <c r="D59" s="232" t="s">
        <v>60</v>
      </c>
      <c r="E59" s="232" t="s">
        <v>77</v>
      </c>
      <c r="F59" s="232" t="s">
        <v>103</v>
      </c>
      <c r="G59" s="232">
        <v>7</v>
      </c>
      <c r="H59" s="232" t="s">
        <v>829</v>
      </c>
      <c r="I59" s="232" t="s">
        <v>526</v>
      </c>
      <c r="J59" s="232" t="s">
        <v>27</v>
      </c>
      <c r="K59" s="232" t="s">
        <v>473</v>
      </c>
      <c r="L59" s="232">
        <v>1950523</v>
      </c>
      <c r="M59" s="232">
        <v>664261</v>
      </c>
      <c r="N59" s="232" t="s">
        <v>52</v>
      </c>
      <c r="O59" s="218" t="s">
        <v>28</v>
      </c>
      <c r="P59" s="232" t="s">
        <v>546</v>
      </c>
      <c r="Q59" s="232" t="s">
        <v>547</v>
      </c>
      <c r="R59" s="232" t="s">
        <v>547</v>
      </c>
      <c r="S59" s="232" t="s">
        <v>520</v>
      </c>
      <c r="T59" s="232">
        <v>159</v>
      </c>
      <c r="U59" s="232">
        <v>23132</v>
      </c>
      <c r="V59" s="219">
        <v>242618</v>
      </c>
      <c r="W59" s="219">
        <v>242767</v>
      </c>
      <c r="X59" s="229">
        <v>498000</v>
      </c>
    </row>
    <row r="60" spans="1:24" ht="43.5" x14ac:dyDescent="0.2">
      <c r="A60" s="226">
        <v>53</v>
      </c>
      <c r="B60" s="251" t="s">
        <v>451</v>
      </c>
      <c r="C60" s="233" t="s">
        <v>241</v>
      </c>
      <c r="D60" s="232" t="s">
        <v>60</v>
      </c>
      <c r="E60" s="232" t="s">
        <v>77</v>
      </c>
      <c r="F60" s="232" t="s">
        <v>103</v>
      </c>
      <c r="G60" s="232">
        <v>4</v>
      </c>
      <c r="H60" s="232" t="s">
        <v>828</v>
      </c>
      <c r="I60" s="232" t="s">
        <v>526</v>
      </c>
      <c r="J60" s="232" t="s">
        <v>27</v>
      </c>
      <c r="K60" s="232" t="s">
        <v>473</v>
      </c>
      <c r="L60" s="232">
        <v>1950752</v>
      </c>
      <c r="M60" s="232">
        <v>664527</v>
      </c>
      <c r="N60" s="232" t="s">
        <v>52</v>
      </c>
      <c r="O60" s="218" t="s">
        <v>28</v>
      </c>
      <c r="P60" s="232" t="s">
        <v>546</v>
      </c>
      <c r="Q60" s="232" t="s">
        <v>547</v>
      </c>
      <c r="R60" s="232" t="s">
        <v>547</v>
      </c>
      <c r="S60" s="232" t="s">
        <v>520</v>
      </c>
      <c r="T60" s="232">
        <v>263</v>
      </c>
      <c r="U60" s="232">
        <v>23132</v>
      </c>
      <c r="V60" s="219">
        <v>242617</v>
      </c>
      <c r="W60" s="219">
        <v>242767</v>
      </c>
      <c r="X60" s="229">
        <v>498000</v>
      </c>
    </row>
    <row r="61" spans="1:24" ht="43.5" x14ac:dyDescent="0.2">
      <c r="A61" s="226">
        <v>54</v>
      </c>
      <c r="B61" s="251" t="s">
        <v>451</v>
      </c>
      <c r="C61" s="233" t="s">
        <v>242</v>
      </c>
      <c r="D61" s="232" t="s">
        <v>60</v>
      </c>
      <c r="E61" s="232" t="s">
        <v>77</v>
      </c>
      <c r="F61" s="232" t="s">
        <v>103</v>
      </c>
      <c r="G61" s="232">
        <v>4</v>
      </c>
      <c r="H61" s="232" t="s">
        <v>828</v>
      </c>
      <c r="I61" s="232" t="s">
        <v>526</v>
      </c>
      <c r="J61" s="232" t="s">
        <v>27</v>
      </c>
      <c r="K61" s="232" t="s">
        <v>473</v>
      </c>
      <c r="L61" s="232">
        <v>1950597</v>
      </c>
      <c r="M61" s="232">
        <v>665005</v>
      </c>
      <c r="N61" s="232" t="s">
        <v>52</v>
      </c>
      <c r="O61" s="218" t="s">
        <v>28</v>
      </c>
      <c r="P61" s="232" t="s">
        <v>546</v>
      </c>
      <c r="Q61" s="232" t="s">
        <v>547</v>
      </c>
      <c r="R61" s="232" t="s">
        <v>547</v>
      </c>
      <c r="S61" s="232" t="s">
        <v>520</v>
      </c>
      <c r="T61" s="232">
        <v>263</v>
      </c>
      <c r="U61" s="232">
        <v>23132</v>
      </c>
      <c r="V61" s="219">
        <v>242618</v>
      </c>
      <c r="W61" s="219">
        <v>242767</v>
      </c>
      <c r="X61" s="229">
        <v>498000</v>
      </c>
    </row>
    <row r="62" spans="1:24" ht="43.5" x14ac:dyDescent="0.2">
      <c r="A62" s="226">
        <v>55</v>
      </c>
      <c r="B62" s="251" t="s">
        <v>451</v>
      </c>
      <c r="C62" s="233" t="s">
        <v>243</v>
      </c>
      <c r="D62" s="232" t="s">
        <v>60</v>
      </c>
      <c r="E62" s="232" t="s">
        <v>77</v>
      </c>
      <c r="F62" s="232" t="s">
        <v>103</v>
      </c>
      <c r="G62" s="232">
        <v>4</v>
      </c>
      <c r="H62" s="232" t="s">
        <v>828</v>
      </c>
      <c r="I62" s="232" t="s">
        <v>526</v>
      </c>
      <c r="J62" s="232" t="s">
        <v>27</v>
      </c>
      <c r="K62" s="232" t="s">
        <v>473</v>
      </c>
      <c r="L62" s="232">
        <v>1951906</v>
      </c>
      <c r="M62" s="232">
        <v>666789</v>
      </c>
      <c r="N62" s="232" t="s">
        <v>52</v>
      </c>
      <c r="O62" s="218" t="s">
        <v>28</v>
      </c>
      <c r="P62" s="232" t="s">
        <v>546</v>
      </c>
      <c r="Q62" s="232" t="s">
        <v>547</v>
      </c>
      <c r="R62" s="232" t="s">
        <v>547</v>
      </c>
      <c r="T62" s="232">
        <v>263</v>
      </c>
      <c r="U62" s="232">
        <v>23132</v>
      </c>
      <c r="V62" s="219">
        <v>242617</v>
      </c>
      <c r="W62" s="219">
        <v>242767</v>
      </c>
      <c r="X62" s="229">
        <v>498000</v>
      </c>
    </row>
    <row r="63" spans="1:24" ht="65.25" x14ac:dyDescent="0.2">
      <c r="A63" s="226">
        <v>56</v>
      </c>
      <c r="B63" s="251" t="s">
        <v>527</v>
      </c>
      <c r="C63" s="233" t="s">
        <v>244</v>
      </c>
      <c r="D63" s="232" t="s">
        <v>62</v>
      </c>
      <c r="E63" s="232" t="s">
        <v>74</v>
      </c>
      <c r="F63" s="232" t="s">
        <v>90</v>
      </c>
      <c r="G63" s="232">
        <v>6</v>
      </c>
      <c r="I63" s="232" t="s">
        <v>530</v>
      </c>
      <c r="J63" s="232" t="s">
        <v>531</v>
      </c>
      <c r="K63" s="232" t="s">
        <v>473</v>
      </c>
      <c r="L63" s="232">
        <v>17.718389999999999</v>
      </c>
      <c r="M63" s="232">
        <v>100.30736</v>
      </c>
      <c r="N63" s="232" t="s">
        <v>52</v>
      </c>
      <c r="O63" s="218" t="s">
        <v>53</v>
      </c>
      <c r="P63" s="232" t="s">
        <v>546</v>
      </c>
      <c r="Q63" s="232" t="s">
        <v>547</v>
      </c>
      <c r="R63" s="232" t="s">
        <v>547</v>
      </c>
      <c r="S63" s="197" t="s">
        <v>474</v>
      </c>
      <c r="T63" s="197">
        <v>157</v>
      </c>
      <c r="U63" s="232">
        <v>23743</v>
      </c>
      <c r="V63" s="219">
        <v>242618</v>
      </c>
      <c r="W63" s="219">
        <v>242767</v>
      </c>
      <c r="X63" s="229">
        <v>113000</v>
      </c>
    </row>
    <row r="64" spans="1:24" ht="65.25" x14ac:dyDescent="0.2">
      <c r="A64" s="226">
        <v>57</v>
      </c>
      <c r="B64" s="251" t="s">
        <v>527</v>
      </c>
      <c r="C64" s="233" t="s">
        <v>245</v>
      </c>
      <c r="D64" s="232" t="s">
        <v>62</v>
      </c>
      <c r="E64" s="232" t="s">
        <v>74</v>
      </c>
      <c r="F64" s="232" t="s">
        <v>90</v>
      </c>
      <c r="G64" s="232">
        <v>6</v>
      </c>
      <c r="I64" s="232" t="s">
        <v>530</v>
      </c>
      <c r="J64" s="232" t="s">
        <v>531</v>
      </c>
      <c r="K64" s="232" t="s">
        <v>473</v>
      </c>
      <c r="L64" s="232">
        <v>17.727119999999999</v>
      </c>
      <c r="M64" s="232">
        <v>100.3147</v>
      </c>
      <c r="N64" s="232" t="s">
        <v>52</v>
      </c>
      <c r="O64" s="218" t="s">
        <v>53</v>
      </c>
      <c r="P64" s="232" t="s">
        <v>546</v>
      </c>
      <c r="Q64" s="232" t="s">
        <v>547</v>
      </c>
      <c r="R64" s="232" t="s">
        <v>547</v>
      </c>
      <c r="S64" s="197" t="s">
        <v>474</v>
      </c>
      <c r="T64" s="197">
        <v>157</v>
      </c>
      <c r="U64" s="232">
        <v>23743</v>
      </c>
      <c r="V64" s="219">
        <v>242617</v>
      </c>
      <c r="W64" s="219">
        <v>242767</v>
      </c>
      <c r="X64" s="229">
        <v>372000</v>
      </c>
    </row>
    <row r="65" spans="1:24" ht="65.25" x14ac:dyDescent="0.2">
      <c r="A65" s="226">
        <v>58</v>
      </c>
      <c r="B65" s="251" t="s">
        <v>527</v>
      </c>
      <c r="C65" s="233" t="s">
        <v>246</v>
      </c>
      <c r="D65" s="232" t="s">
        <v>62</v>
      </c>
      <c r="E65" s="232" t="s">
        <v>74</v>
      </c>
      <c r="F65" s="232" t="s">
        <v>90</v>
      </c>
      <c r="G65" s="232">
        <v>7</v>
      </c>
      <c r="I65" s="232" t="s">
        <v>530</v>
      </c>
      <c r="J65" s="232" t="s">
        <v>531</v>
      </c>
      <c r="K65" s="232" t="s">
        <v>473</v>
      </c>
      <c r="L65" s="232">
        <v>17.722100000000001</v>
      </c>
      <c r="M65" s="232">
        <v>100.29616</v>
      </c>
      <c r="N65" s="232" t="s">
        <v>52</v>
      </c>
      <c r="O65" s="218" t="s">
        <v>53</v>
      </c>
      <c r="P65" s="232" t="s">
        <v>546</v>
      </c>
      <c r="Q65" s="232" t="s">
        <v>547</v>
      </c>
      <c r="R65" s="232" t="s">
        <v>547</v>
      </c>
      <c r="S65" s="197" t="s">
        <v>474</v>
      </c>
      <c r="T65" s="197">
        <v>113</v>
      </c>
      <c r="U65" s="232">
        <v>23743</v>
      </c>
      <c r="V65" s="219">
        <v>242618</v>
      </c>
      <c r="W65" s="219">
        <v>242767</v>
      </c>
      <c r="X65" s="229">
        <v>188000</v>
      </c>
    </row>
    <row r="66" spans="1:24" ht="65.25" x14ac:dyDescent="0.2">
      <c r="A66" s="226">
        <v>59</v>
      </c>
      <c r="B66" s="251" t="s">
        <v>527</v>
      </c>
      <c r="C66" s="233" t="s">
        <v>247</v>
      </c>
      <c r="D66" s="232" t="s">
        <v>62</v>
      </c>
      <c r="E66" s="232" t="s">
        <v>74</v>
      </c>
      <c r="F66" s="232" t="s">
        <v>90</v>
      </c>
      <c r="G66" s="232">
        <v>7</v>
      </c>
      <c r="I66" s="232" t="s">
        <v>530</v>
      </c>
      <c r="J66" s="232" t="s">
        <v>531</v>
      </c>
      <c r="K66" s="232" t="s">
        <v>473</v>
      </c>
      <c r="L66" s="232">
        <v>17.718260000000001</v>
      </c>
      <c r="M66" s="232">
        <v>100.29608</v>
      </c>
      <c r="N66" s="232" t="s">
        <v>52</v>
      </c>
      <c r="O66" s="218" t="s">
        <v>53</v>
      </c>
      <c r="P66" s="232" t="s">
        <v>546</v>
      </c>
      <c r="Q66" s="232" t="s">
        <v>547</v>
      </c>
      <c r="R66" s="232" t="s">
        <v>547</v>
      </c>
      <c r="S66" s="197" t="s">
        <v>474</v>
      </c>
      <c r="T66" s="197">
        <v>113</v>
      </c>
      <c r="U66" s="232">
        <v>23743</v>
      </c>
      <c r="V66" s="219">
        <v>242618</v>
      </c>
      <c r="W66" s="219">
        <v>242767</v>
      </c>
      <c r="X66" s="229">
        <v>273000</v>
      </c>
    </row>
    <row r="67" spans="1:24" ht="65.25" x14ac:dyDescent="0.2">
      <c r="A67" s="226">
        <v>60</v>
      </c>
      <c r="B67" s="251" t="s">
        <v>527</v>
      </c>
      <c r="C67" s="233" t="s">
        <v>248</v>
      </c>
      <c r="D67" s="232" t="s">
        <v>62</v>
      </c>
      <c r="E67" s="232" t="s">
        <v>74</v>
      </c>
      <c r="F67" s="232" t="s">
        <v>90</v>
      </c>
      <c r="G67" s="232">
        <v>7</v>
      </c>
      <c r="I67" s="232" t="s">
        <v>530</v>
      </c>
      <c r="J67" s="232" t="s">
        <v>531</v>
      </c>
      <c r="K67" s="232" t="s">
        <v>473</v>
      </c>
      <c r="L67" s="232">
        <v>17.722570000000001</v>
      </c>
      <c r="M67" s="232">
        <v>100.29434999999999</v>
      </c>
      <c r="N67" s="232" t="s">
        <v>52</v>
      </c>
      <c r="O67" s="218" t="s">
        <v>53</v>
      </c>
      <c r="P67" s="232" t="s">
        <v>546</v>
      </c>
      <c r="Q67" s="232" t="s">
        <v>547</v>
      </c>
      <c r="R67" s="232" t="s">
        <v>547</v>
      </c>
      <c r="S67" s="197" t="s">
        <v>474</v>
      </c>
      <c r="T67" s="197">
        <v>113</v>
      </c>
      <c r="U67" s="232">
        <v>23743</v>
      </c>
      <c r="V67" s="219">
        <v>242618</v>
      </c>
      <c r="W67" s="219">
        <v>242767</v>
      </c>
      <c r="X67" s="229">
        <v>164000</v>
      </c>
    </row>
    <row r="68" spans="1:24" ht="65.25" x14ac:dyDescent="0.2">
      <c r="A68" s="226">
        <v>61</v>
      </c>
      <c r="B68" s="251" t="s">
        <v>527</v>
      </c>
      <c r="C68" s="233" t="s">
        <v>249</v>
      </c>
      <c r="D68" s="232" t="s">
        <v>62</v>
      </c>
      <c r="E68" s="232" t="s">
        <v>74</v>
      </c>
      <c r="F68" s="232" t="s">
        <v>90</v>
      </c>
      <c r="G68" s="232">
        <v>9</v>
      </c>
      <c r="I68" s="232" t="s">
        <v>530</v>
      </c>
      <c r="J68" s="232" t="s">
        <v>531</v>
      </c>
      <c r="K68" s="232" t="s">
        <v>473</v>
      </c>
      <c r="L68" s="232">
        <v>17.738309999999998</v>
      </c>
      <c r="M68" s="232">
        <v>100.33199999999999</v>
      </c>
      <c r="N68" s="232" t="s">
        <v>52</v>
      </c>
      <c r="O68" s="218" t="s">
        <v>53</v>
      </c>
      <c r="P68" s="232" t="s">
        <v>546</v>
      </c>
      <c r="Q68" s="232" t="s">
        <v>547</v>
      </c>
      <c r="R68" s="232" t="s">
        <v>547</v>
      </c>
      <c r="S68" s="197" t="s">
        <v>474</v>
      </c>
      <c r="T68" s="197">
        <v>119</v>
      </c>
      <c r="U68" s="232">
        <v>23743</v>
      </c>
      <c r="V68" s="219">
        <v>242618</v>
      </c>
      <c r="W68" s="219">
        <v>242767</v>
      </c>
      <c r="X68" s="229">
        <v>480000</v>
      </c>
    </row>
    <row r="69" spans="1:24" ht="65.25" x14ac:dyDescent="0.2">
      <c r="A69" s="226">
        <v>62</v>
      </c>
      <c r="B69" s="251" t="s">
        <v>527</v>
      </c>
      <c r="C69" s="233" t="s">
        <v>250</v>
      </c>
      <c r="D69" s="232" t="s">
        <v>62</v>
      </c>
      <c r="E69" s="232" t="s">
        <v>74</v>
      </c>
      <c r="F69" s="232" t="s">
        <v>90</v>
      </c>
      <c r="G69" s="232">
        <v>9</v>
      </c>
      <c r="I69" s="232" t="s">
        <v>530</v>
      </c>
      <c r="J69" s="232" t="s">
        <v>531</v>
      </c>
      <c r="K69" s="232" t="s">
        <v>473</v>
      </c>
      <c r="L69" s="232">
        <v>17.748650000000001</v>
      </c>
      <c r="M69" s="232">
        <v>100.33037</v>
      </c>
      <c r="N69" s="232" t="s">
        <v>52</v>
      </c>
      <c r="O69" s="218" t="s">
        <v>53</v>
      </c>
      <c r="P69" s="232" t="s">
        <v>546</v>
      </c>
      <c r="Q69" s="232" t="s">
        <v>547</v>
      </c>
      <c r="R69" s="232" t="s">
        <v>547</v>
      </c>
      <c r="S69" s="197" t="s">
        <v>474</v>
      </c>
      <c r="T69" s="197">
        <v>119</v>
      </c>
      <c r="U69" s="232">
        <v>23743</v>
      </c>
      <c r="V69" s="219">
        <v>242618</v>
      </c>
      <c r="W69" s="219">
        <v>242767</v>
      </c>
      <c r="X69" s="229">
        <v>475000</v>
      </c>
    </row>
    <row r="70" spans="1:24" x14ac:dyDescent="0.2">
      <c r="A70" s="226">
        <v>63</v>
      </c>
      <c r="B70" s="251" t="s">
        <v>527</v>
      </c>
      <c r="C70" s="233" t="s">
        <v>251</v>
      </c>
      <c r="D70" s="232" t="s">
        <v>62</v>
      </c>
      <c r="E70" s="232" t="s">
        <v>74</v>
      </c>
      <c r="F70" s="232" t="s">
        <v>90</v>
      </c>
      <c r="G70" s="232">
        <v>6</v>
      </c>
      <c r="I70" s="232" t="s">
        <v>530</v>
      </c>
      <c r="J70" s="232" t="s">
        <v>531</v>
      </c>
      <c r="K70" s="232" t="s">
        <v>473</v>
      </c>
      <c r="L70" s="232">
        <v>17.715</v>
      </c>
      <c r="M70" s="232">
        <v>100.31</v>
      </c>
      <c r="N70" s="232" t="s">
        <v>52</v>
      </c>
      <c r="O70" s="218" t="s">
        <v>53</v>
      </c>
      <c r="P70" s="232" t="s">
        <v>546</v>
      </c>
      <c r="Q70" s="232" t="s">
        <v>547</v>
      </c>
      <c r="R70" s="232" t="s">
        <v>547</v>
      </c>
      <c r="S70" s="197" t="s">
        <v>474</v>
      </c>
      <c r="T70" s="197" t="s">
        <v>474</v>
      </c>
      <c r="U70" s="232">
        <v>157</v>
      </c>
      <c r="V70" s="219">
        <v>242618</v>
      </c>
      <c r="W70" s="219">
        <v>242675</v>
      </c>
      <c r="X70" s="229">
        <v>483000</v>
      </c>
    </row>
    <row r="71" spans="1:24" x14ac:dyDescent="0.2">
      <c r="A71" s="226">
        <v>64</v>
      </c>
      <c r="B71" s="251" t="s">
        <v>527</v>
      </c>
      <c r="C71" s="233" t="s">
        <v>252</v>
      </c>
      <c r="D71" s="232" t="s">
        <v>62</v>
      </c>
      <c r="E71" s="232" t="s">
        <v>74</v>
      </c>
      <c r="F71" s="232" t="s">
        <v>90</v>
      </c>
      <c r="G71" s="232">
        <v>7</v>
      </c>
      <c r="I71" s="232" t="s">
        <v>530</v>
      </c>
      <c r="J71" s="232" t="s">
        <v>531</v>
      </c>
      <c r="K71" s="232" t="s">
        <v>473</v>
      </c>
      <c r="L71" s="232">
        <v>17.718</v>
      </c>
      <c r="M71" s="232">
        <v>100.3002</v>
      </c>
      <c r="N71" s="232" t="s">
        <v>52</v>
      </c>
      <c r="O71" s="218" t="s">
        <v>53</v>
      </c>
      <c r="P71" s="232" t="s">
        <v>546</v>
      </c>
      <c r="Q71" s="232" t="s">
        <v>547</v>
      </c>
      <c r="R71" s="232" t="s">
        <v>547</v>
      </c>
      <c r="S71" s="197" t="s">
        <v>474</v>
      </c>
      <c r="T71" s="197" t="s">
        <v>474</v>
      </c>
      <c r="U71" s="232">
        <v>113</v>
      </c>
      <c r="V71" s="219">
        <v>242618</v>
      </c>
      <c r="W71" s="219">
        <v>242675</v>
      </c>
      <c r="X71" s="229">
        <v>490000</v>
      </c>
    </row>
    <row r="72" spans="1:24" x14ac:dyDescent="0.2">
      <c r="A72" s="226">
        <v>65</v>
      </c>
      <c r="B72" s="251" t="s">
        <v>527</v>
      </c>
      <c r="C72" s="233" t="s">
        <v>253</v>
      </c>
      <c r="D72" s="232" t="s">
        <v>62</v>
      </c>
      <c r="E72" s="232" t="s">
        <v>74</v>
      </c>
      <c r="F72" s="232" t="s">
        <v>90</v>
      </c>
      <c r="G72" s="232">
        <v>8</v>
      </c>
      <c r="I72" s="232" t="s">
        <v>530</v>
      </c>
      <c r="J72" s="232" t="s">
        <v>531</v>
      </c>
      <c r="K72" s="232" t="s">
        <v>473</v>
      </c>
      <c r="L72" s="232">
        <v>17.699000000000002</v>
      </c>
      <c r="M72" s="232">
        <v>100.30159999999999</v>
      </c>
      <c r="N72" s="232" t="s">
        <v>52</v>
      </c>
      <c r="O72" s="218" t="s">
        <v>53</v>
      </c>
      <c r="P72" s="232" t="s">
        <v>546</v>
      </c>
      <c r="Q72" s="232" t="s">
        <v>547</v>
      </c>
      <c r="R72" s="232" t="s">
        <v>547</v>
      </c>
      <c r="S72" s="197" t="s">
        <v>474</v>
      </c>
      <c r="T72" s="197" t="s">
        <v>474</v>
      </c>
      <c r="U72" s="232">
        <v>103</v>
      </c>
      <c r="V72" s="219">
        <v>242618</v>
      </c>
      <c r="W72" s="219">
        <v>242675</v>
      </c>
      <c r="X72" s="229">
        <v>487000</v>
      </c>
    </row>
    <row r="73" spans="1:24" x14ac:dyDescent="0.2">
      <c r="A73" s="226">
        <v>66</v>
      </c>
      <c r="B73" s="251" t="s">
        <v>527</v>
      </c>
      <c r="C73" s="233" t="s">
        <v>254</v>
      </c>
      <c r="D73" s="232" t="s">
        <v>62</v>
      </c>
      <c r="E73" s="232" t="s">
        <v>74</v>
      </c>
      <c r="F73" s="232" t="s">
        <v>90</v>
      </c>
      <c r="G73" s="232">
        <v>9</v>
      </c>
      <c r="I73" s="232" t="s">
        <v>530</v>
      </c>
      <c r="J73" s="232" t="s">
        <v>531</v>
      </c>
      <c r="K73" s="232" t="s">
        <v>473</v>
      </c>
      <c r="L73" s="232">
        <v>17.738</v>
      </c>
      <c r="M73" s="232">
        <v>100.33110000000001</v>
      </c>
      <c r="N73" s="232" t="s">
        <v>52</v>
      </c>
      <c r="O73" s="218" t="s">
        <v>53</v>
      </c>
      <c r="P73" s="232" t="s">
        <v>546</v>
      </c>
      <c r="Q73" s="232" t="s">
        <v>547</v>
      </c>
      <c r="R73" s="232" t="s">
        <v>547</v>
      </c>
      <c r="S73" s="197" t="s">
        <v>474</v>
      </c>
      <c r="T73" s="197" t="s">
        <v>474</v>
      </c>
      <c r="U73" s="232">
        <v>119</v>
      </c>
      <c r="V73" s="219">
        <v>242618</v>
      </c>
      <c r="W73" s="219">
        <v>242675</v>
      </c>
      <c r="X73" s="229">
        <v>484000</v>
      </c>
    </row>
    <row r="74" spans="1:24" ht="43.5" x14ac:dyDescent="0.2">
      <c r="A74" s="226">
        <v>67</v>
      </c>
      <c r="B74" s="251" t="s">
        <v>527</v>
      </c>
      <c r="C74" s="233" t="s">
        <v>255</v>
      </c>
      <c r="D74" s="232" t="s">
        <v>64</v>
      </c>
      <c r="E74" s="232" t="s">
        <v>71</v>
      </c>
      <c r="F74" s="232" t="s">
        <v>101</v>
      </c>
      <c r="G74" s="232">
        <v>6</v>
      </c>
      <c r="I74" s="232" t="s">
        <v>530</v>
      </c>
      <c r="J74" s="232" t="s">
        <v>531</v>
      </c>
      <c r="K74" s="232" t="s">
        <v>473</v>
      </c>
      <c r="L74" s="232">
        <v>17.705984999999998</v>
      </c>
      <c r="M74" s="232">
        <v>100.312461</v>
      </c>
      <c r="N74" s="232" t="s">
        <v>52</v>
      </c>
      <c r="O74" s="218" t="s">
        <v>53</v>
      </c>
      <c r="P74" s="232" t="s">
        <v>546</v>
      </c>
      <c r="Q74" s="232" t="s">
        <v>547</v>
      </c>
      <c r="R74" s="232" t="s">
        <v>547</v>
      </c>
      <c r="S74" s="197" t="s">
        <v>474</v>
      </c>
      <c r="T74" s="198">
        <v>9504</v>
      </c>
      <c r="U74" s="232">
        <v>80</v>
      </c>
      <c r="V74" s="219">
        <v>242618</v>
      </c>
      <c r="W74" s="219">
        <v>242767</v>
      </c>
      <c r="X74" s="229">
        <v>330000</v>
      </c>
    </row>
    <row r="75" spans="1:24" ht="45" customHeight="1" x14ac:dyDescent="0.2">
      <c r="A75" s="226">
        <v>68</v>
      </c>
      <c r="B75" s="251" t="s">
        <v>527</v>
      </c>
      <c r="C75" s="233" t="s">
        <v>256</v>
      </c>
      <c r="D75" s="232" t="s">
        <v>64</v>
      </c>
      <c r="E75" s="232" t="s">
        <v>71</v>
      </c>
      <c r="F75" s="232" t="s">
        <v>101</v>
      </c>
      <c r="G75" s="232">
        <v>3</v>
      </c>
      <c r="I75" s="232" t="s">
        <v>530</v>
      </c>
      <c r="J75" s="232" t="s">
        <v>531</v>
      </c>
      <c r="K75" s="232" t="s">
        <v>473</v>
      </c>
      <c r="L75" s="232">
        <v>17.725135999999999</v>
      </c>
      <c r="M75" s="232">
        <v>100.351118</v>
      </c>
      <c r="N75" s="232" t="s">
        <v>52</v>
      </c>
      <c r="O75" s="218" t="s">
        <v>53</v>
      </c>
      <c r="P75" s="232" t="s">
        <v>546</v>
      </c>
      <c r="Q75" s="232" t="s">
        <v>547</v>
      </c>
      <c r="R75" s="232" t="s">
        <v>547</v>
      </c>
      <c r="S75" s="197" t="s">
        <v>474</v>
      </c>
      <c r="T75" s="198">
        <v>10800</v>
      </c>
      <c r="U75" s="232">
        <v>80</v>
      </c>
      <c r="V75" s="219">
        <v>242618</v>
      </c>
      <c r="W75" s="219">
        <v>242767</v>
      </c>
      <c r="X75" s="229">
        <v>500000</v>
      </c>
    </row>
    <row r="76" spans="1:24" ht="65.25" x14ac:dyDescent="0.2">
      <c r="A76" s="226">
        <v>69</v>
      </c>
      <c r="B76" s="251" t="s">
        <v>1046</v>
      </c>
      <c r="C76" s="233" t="s">
        <v>377</v>
      </c>
      <c r="D76" s="232" t="s">
        <v>62</v>
      </c>
      <c r="E76" s="232" t="s">
        <v>75</v>
      </c>
      <c r="F76" s="232" t="s">
        <v>103</v>
      </c>
      <c r="G76" s="232">
        <v>1</v>
      </c>
      <c r="H76" s="232" t="s">
        <v>832</v>
      </c>
      <c r="I76" s="232" t="s">
        <v>858</v>
      </c>
      <c r="J76" s="232" t="s">
        <v>610</v>
      </c>
      <c r="K76" s="232" t="s">
        <v>473</v>
      </c>
      <c r="L76" s="214">
        <v>17.247879999999999</v>
      </c>
      <c r="M76" s="214">
        <v>100.05407</v>
      </c>
      <c r="N76" s="232" t="s">
        <v>52</v>
      </c>
      <c r="O76" s="218" t="s">
        <v>54</v>
      </c>
      <c r="P76" s="232" t="s">
        <v>546</v>
      </c>
      <c r="Q76" s="232" t="s">
        <v>547</v>
      </c>
      <c r="R76" s="232" t="s">
        <v>547</v>
      </c>
      <c r="S76" s="232">
        <v>32000</v>
      </c>
      <c r="T76" s="232" t="s">
        <v>930</v>
      </c>
      <c r="U76" s="232">
        <v>23468</v>
      </c>
      <c r="V76" s="219">
        <v>242618</v>
      </c>
      <c r="W76" s="219">
        <v>242767</v>
      </c>
      <c r="X76" s="229">
        <v>498000</v>
      </c>
    </row>
    <row r="77" spans="1:24" ht="65.25" x14ac:dyDescent="0.2">
      <c r="A77" s="226">
        <v>70</v>
      </c>
      <c r="B77" s="251" t="s">
        <v>1046</v>
      </c>
      <c r="C77" s="233" t="s">
        <v>378</v>
      </c>
      <c r="D77" s="232" t="s">
        <v>62</v>
      </c>
      <c r="E77" s="232" t="s">
        <v>75</v>
      </c>
      <c r="F77" s="232" t="s">
        <v>103</v>
      </c>
      <c r="G77" s="232">
        <v>1</v>
      </c>
      <c r="H77" s="232" t="s">
        <v>832</v>
      </c>
      <c r="I77" s="232" t="s">
        <v>858</v>
      </c>
      <c r="J77" s="232" t="s">
        <v>610</v>
      </c>
      <c r="K77" s="232" t="s">
        <v>473</v>
      </c>
      <c r="L77" s="214">
        <v>17.25629</v>
      </c>
      <c r="M77" s="214">
        <v>100.05091</v>
      </c>
      <c r="N77" s="232" t="s">
        <v>52</v>
      </c>
      <c r="O77" s="218" t="s">
        <v>54</v>
      </c>
      <c r="P77" s="232" t="s">
        <v>546</v>
      </c>
      <c r="Q77" s="232" t="s">
        <v>547</v>
      </c>
      <c r="R77" s="232" t="s">
        <v>547</v>
      </c>
      <c r="S77" s="232">
        <v>32000</v>
      </c>
      <c r="T77" s="232" t="s">
        <v>930</v>
      </c>
      <c r="U77" s="232">
        <v>23468</v>
      </c>
      <c r="V77" s="219">
        <v>242618</v>
      </c>
      <c r="W77" s="219">
        <v>242767</v>
      </c>
      <c r="X77" s="229">
        <v>498000</v>
      </c>
    </row>
    <row r="78" spans="1:24" ht="43.5" x14ac:dyDescent="0.2">
      <c r="A78" s="226">
        <v>71</v>
      </c>
      <c r="B78" s="251" t="s">
        <v>1046</v>
      </c>
      <c r="C78" s="233" t="s">
        <v>379</v>
      </c>
      <c r="D78" s="232" t="s">
        <v>62</v>
      </c>
      <c r="E78" s="232" t="s">
        <v>75</v>
      </c>
      <c r="F78" s="232" t="s">
        <v>103</v>
      </c>
      <c r="G78" s="232">
        <v>2</v>
      </c>
      <c r="H78" s="232" t="s">
        <v>833</v>
      </c>
      <c r="I78" s="232" t="s">
        <v>858</v>
      </c>
      <c r="J78" s="232" t="s">
        <v>610</v>
      </c>
      <c r="K78" s="232" t="s">
        <v>473</v>
      </c>
      <c r="L78" s="214">
        <v>17.3987087</v>
      </c>
      <c r="M78" s="214">
        <v>100.1508552</v>
      </c>
      <c r="N78" s="232" t="s">
        <v>52</v>
      </c>
      <c r="O78" s="218" t="s">
        <v>54</v>
      </c>
      <c r="P78" s="232" t="s">
        <v>546</v>
      </c>
      <c r="Q78" s="232" t="s">
        <v>547</v>
      </c>
      <c r="R78" s="232" t="s">
        <v>547</v>
      </c>
      <c r="S78" s="232">
        <v>32000</v>
      </c>
      <c r="T78" s="232" t="s">
        <v>931</v>
      </c>
      <c r="U78" s="232">
        <v>23468</v>
      </c>
      <c r="V78" s="219">
        <v>242618</v>
      </c>
      <c r="W78" s="219">
        <v>242767</v>
      </c>
      <c r="X78" s="229">
        <v>498000</v>
      </c>
    </row>
    <row r="79" spans="1:24" ht="43.5" x14ac:dyDescent="0.2">
      <c r="A79" s="226">
        <v>72</v>
      </c>
      <c r="B79" s="251" t="s">
        <v>1046</v>
      </c>
      <c r="C79" s="233" t="s">
        <v>380</v>
      </c>
      <c r="D79" s="232" t="s">
        <v>62</v>
      </c>
      <c r="E79" s="232" t="s">
        <v>75</v>
      </c>
      <c r="F79" s="232" t="s">
        <v>103</v>
      </c>
      <c r="G79" s="232">
        <v>4</v>
      </c>
      <c r="H79" s="232" t="s">
        <v>834</v>
      </c>
      <c r="I79" s="232" t="s">
        <v>858</v>
      </c>
      <c r="J79" s="232" t="s">
        <v>610</v>
      </c>
      <c r="K79" s="232" t="s">
        <v>473</v>
      </c>
      <c r="L79" s="214">
        <v>17.389640199999999</v>
      </c>
      <c r="M79" s="214">
        <v>100.10585380000001</v>
      </c>
      <c r="N79" s="232" t="s">
        <v>52</v>
      </c>
      <c r="O79" s="218" t="s">
        <v>54</v>
      </c>
      <c r="P79" s="232" t="s">
        <v>546</v>
      </c>
      <c r="Q79" s="232" t="s">
        <v>547</v>
      </c>
      <c r="R79" s="232" t="s">
        <v>547</v>
      </c>
      <c r="S79" s="232">
        <v>32000</v>
      </c>
      <c r="T79" s="232" t="s">
        <v>932</v>
      </c>
      <c r="U79" s="232">
        <v>23468</v>
      </c>
      <c r="V79" s="219">
        <v>242618</v>
      </c>
      <c r="W79" s="219">
        <v>242767</v>
      </c>
      <c r="X79" s="229">
        <v>498000</v>
      </c>
    </row>
    <row r="80" spans="1:24" ht="43.5" x14ac:dyDescent="0.2">
      <c r="A80" s="226">
        <v>73</v>
      </c>
      <c r="B80" s="251" t="s">
        <v>1046</v>
      </c>
      <c r="C80" s="233" t="s">
        <v>381</v>
      </c>
      <c r="D80" s="232" t="s">
        <v>62</v>
      </c>
      <c r="E80" s="232" t="s">
        <v>75</v>
      </c>
      <c r="F80" s="232" t="s">
        <v>103</v>
      </c>
      <c r="G80" s="232">
        <v>5</v>
      </c>
      <c r="H80" s="232" t="s">
        <v>835</v>
      </c>
      <c r="I80" s="232" t="s">
        <v>858</v>
      </c>
      <c r="J80" s="232" t="s">
        <v>610</v>
      </c>
      <c r="K80" s="232" t="s">
        <v>473</v>
      </c>
      <c r="L80" s="214">
        <v>17.254829999999998</v>
      </c>
      <c r="M80" s="214">
        <v>100.04174</v>
      </c>
      <c r="N80" s="232" t="s">
        <v>52</v>
      </c>
      <c r="O80" s="218" t="s">
        <v>54</v>
      </c>
      <c r="P80" s="232" t="s">
        <v>546</v>
      </c>
      <c r="Q80" s="232" t="s">
        <v>547</v>
      </c>
      <c r="R80" s="232" t="s">
        <v>547</v>
      </c>
      <c r="S80" s="232">
        <v>32000</v>
      </c>
      <c r="T80" s="232" t="s">
        <v>930</v>
      </c>
      <c r="U80" s="232">
        <v>23468</v>
      </c>
      <c r="V80" s="219">
        <v>242618</v>
      </c>
      <c r="W80" s="219">
        <v>242767</v>
      </c>
      <c r="X80" s="229">
        <v>498000</v>
      </c>
    </row>
    <row r="81" spans="1:24" ht="43.5" x14ac:dyDescent="0.2">
      <c r="A81" s="226">
        <v>74</v>
      </c>
      <c r="B81" s="251" t="s">
        <v>1046</v>
      </c>
      <c r="C81" s="233" t="s">
        <v>382</v>
      </c>
      <c r="D81" s="232" t="s">
        <v>62</v>
      </c>
      <c r="E81" s="232" t="s">
        <v>75</v>
      </c>
      <c r="F81" s="232" t="s">
        <v>103</v>
      </c>
      <c r="G81" s="232">
        <v>5</v>
      </c>
      <c r="H81" s="232" t="s">
        <v>835</v>
      </c>
      <c r="I81" s="232" t="s">
        <v>858</v>
      </c>
      <c r="J81" s="232" t="s">
        <v>610</v>
      </c>
      <c r="K81" s="232" t="s">
        <v>473</v>
      </c>
      <c r="L81" s="214">
        <v>17.264050000000001</v>
      </c>
      <c r="M81" s="214">
        <v>100.0341</v>
      </c>
      <c r="N81" s="232" t="s">
        <v>52</v>
      </c>
      <c r="O81" s="218" t="s">
        <v>54</v>
      </c>
      <c r="P81" s="232" t="s">
        <v>546</v>
      </c>
      <c r="Q81" s="232" t="s">
        <v>547</v>
      </c>
      <c r="R81" s="232" t="s">
        <v>547</v>
      </c>
      <c r="S81" s="232">
        <v>32000</v>
      </c>
      <c r="T81" s="232" t="s">
        <v>930</v>
      </c>
      <c r="U81" s="232">
        <v>23468</v>
      </c>
      <c r="V81" s="219">
        <v>242618</v>
      </c>
      <c r="W81" s="219">
        <v>242767</v>
      </c>
      <c r="X81" s="229">
        <v>498000</v>
      </c>
    </row>
    <row r="82" spans="1:24" ht="43.5" x14ac:dyDescent="0.2">
      <c r="A82" s="226">
        <v>75</v>
      </c>
      <c r="B82" s="251" t="s">
        <v>1046</v>
      </c>
      <c r="C82" s="233" t="s">
        <v>383</v>
      </c>
      <c r="D82" s="232" t="s">
        <v>62</v>
      </c>
      <c r="E82" s="232" t="s">
        <v>75</v>
      </c>
      <c r="F82" s="232" t="s">
        <v>103</v>
      </c>
      <c r="G82" s="232">
        <v>6</v>
      </c>
      <c r="H82" s="232" t="s">
        <v>836</v>
      </c>
      <c r="I82" s="232" t="s">
        <v>858</v>
      </c>
      <c r="J82" s="232" t="s">
        <v>610</v>
      </c>
      <c r="K82" s="232" t="s">
        <v>473</v>
      </c>
      <c r="L82" s="214">
        <v>17.24812</v>
      </c>
      <c r="M82" s="214">
        <v>100.01972000000001</v>
      </c>
      <c r="N82" s="232" t="s">
        <v>52</v>
      </c>
      <c r="O82" s="218" t="s">
        <v>54</v>
      </c>
      <c r="P82" s="232" t="s">
        <v>546</v>
      </c>
      <c r="Q82" s="232" t="s">
        <v>547</v>
      </c>
      <c r="R82" s="232" t="s">
        <v>547</v>
      </c>
      <c r="S82" s="232">
        <v>32000</v>
      </c>
      <c r="T82" s="232" t="s">
        <v>933</v>
      </c>
      <c r="U82" s="232">
        <v>23468</v>
      </c>
      <c r="V82" s="219">
        <v>242618</v>
      </c>
      <c r="W82" s="219">
        <v>242767</v>
      </c>
      <c r="X82" s="229">
        <v>498000</v>
      </c>
    </row>
    <row r="83" spans="1:24" ht="43.5" x14ac:dyDescent="0.2">
      <c r="A83" s="226">
        <v>76</v>
      </c>
      <c r="B83" s="251" t="s">
        <v>1046</v>
      </c>
      <c r="C83" s="233" t="s">
        <v>384</v>
      </c>
      <c r="D83" s="232" t="s">
        <v>62</v>
      </c>
      <c r="E83" s="232" t="s">
        <v>75</v>
      </c>
      <c r="F83" s="232" t="s">
        <v>103</v>
      </c>
      <c r="G83" s="232">
        <v>6</v>
      </c>
      <c r="H83" s="232" t="s">
        <v>836</v>
      </c>
      <c r="I83" s="232" t="s">
        <v>858</v>
      </c>
      <c r="J83" s="232" t="s">
        <v>610</v>
      </c>
      <c r="K83" s="232" t="s">
        <v>473</v>
      </c>
      <c r="L83" s="214">
        <v>17.248169999999998</v>
      </c>
      <c r="M83" s="214">
        <v>100.01936000000001</v>
      </c>
      <c r="N83" s="232" t="s">
        <v>52</v>
      </c>
      <c r="O83" s="218" t="s">
        <v>54</v>
      </c>
      <c r="P83" s="232" t="s">
        <v>546</v>
      </c>
      <c r="Q83" s="232" t="s">
        <v>547</v>
      </c>
      <c r="R83" s="232" t="s">
        <v>547</v>
      </c>
      <c r="S83" s="232">
        <v>32000</v>
      </c>
      <c r="T83" s="232" t="s">
        <v>930</v>
      </c>
      <c r="U83" s="232">
        <v>23468</v>
      </c>
      <c r="V83" s="219">
        <v>242618</v>
      </c>
      <c r="W83" s="219">
        <v>242767</v>
      </c>
      <c r="X83" s="229">
        <v>498000</v>
      </c>
    </row>
    <row r="84" spans="1:24" ht="43.5" x14ac:dyDescent="0.2">
      <c r="A84" s="226">
        <v>77</v>
      </c>
      <c r="B84" s="251" t="s">
        <v>1046</v>
      </c>
      <c r="C84" s="233" t="s">
        <v>385</v>
      </c>
      <c r="D84" s="232" t="s">
        <v>62</v>
      </c>
      <c r="E84" s="232" t="s">
        <v>75</v>
      </c>
      <c r="F84" s="232" t="s">
        <v>103</v>
      </c>
      <c r="G84" s="232">
        <v>7</v>
      </c>
      <c r="H84" s="232" t="s">
        <v>837</v>
      </c>
      <c r="I84" s="232" t="s">
        <v>858</v>
      </c>
      <c r="J84" s="232" t="s">
        <v>610</v>
      </c>
      <c r="K84" s="232" t="s">
        <v>473</v>
      </c>
      <c r="L84" s="214">
        <v>17.253399999999999</v>
      </c>
      <c r="M84" s="214">
        <v>100.03285</v>
      </c>
      <c r="N84" s="232" t="s">
        <v>52</v>
      </c>
      <c r="O84" s="218" t="s">
        <v>54</v>
      </c>
      <c r="P84" s="232" t="s">
        <v>546</v>
      </c>
      <c r="Q84" s="232" t="s">
        <v>547</v>
      </c>
      <c r="R84" s="232" t="s">
        <v>547</v>
      </c>
      <c r="S84" s="232">
        <v>32000</v>
      </c>
      <c r="T84" s="232" t="s">
        <v>932</v>
      </c>
      <c r="U84" s="232">
        <v>23468</v>
      </c>
      <c r="V84" s="219">
        <v>242618</v>
      </c>
      <c r="W84" s="219">
        <v>242767</v>
      </c>
      <c r="X84" s="229">
        <v>498000</v>
      </c>
    </row>
    <row r="85" spans="1:24" ht="43.5" x14ac:dyDescent="0.2">
      <c r="A85" s="226">
        <v>78</v>
      </c>
      <c r="B85" s="251" t="s">
        <v>1046</v>
      </c>
      <c r="C85" s="233" t="s">
        <v>386</v>
      </c>
      <c r="D85" s="232" t="s">
        <v>62</v>
      </c>
      <c r="E85" s="232" t="s">
        <v>75</v>
      </c>
      <c r="F85" s="232" t="s">
        <v>103</v>
      </c>
      <c r="G85" s="232">
        <v>7</v>
      </c>
      <c r="H85" s="232" t="s">
        <v>837</v>
      </c>
      <c r="I85" s="232" t="s">
        <v>858</v>
      </c>
      <c r="J85" s="232" t="s">
        <v>610</v>
      </c>
      <c r="K85" s="232" t="s">
        <v>473</v>
      </c>
      <c r="L85" s="214">
        <v>17.25517</v>
      </c>
      <c r="M85" s="214">
        <v>100.02883</v>
      </c>
      <c r="N85" s="232" t="s">
        <v>52</v>
      </c>
      <c r="O85" s="218" t="s">
        <v>54</v>
      </c>
      <c r="P85" s="232" t="s">
        <v>546</v>
      </c>
      <c r="Q85" s="232" t="s">
        <v>547</v>
      </c>
      <c r="R85" s="232" t="s">
        <v>547</v>
      </c>
      <c r="S85" s="232">
        <v>32000</v>
      </c>
      <c r="T85" s="232" t="s">
        <v>932</v>
      </c>
      <c r="U85" s="232">
        <v>23468</v>
      </c>
      <c r="V85" s="219">
        <v>242618</v>
      </c>
      <c r="W85" s="219">
        <v>242767</v>
      </c>
      <c r="X85" s="229">
        <v>498000</v>
      </c>
    </row>
    <row r="86" spans="1:24" ht="43.5" x14ac:dyDescent="0.2">
      <c r="A86" s="226">
        <v>79</v>
      </c>
      <c r="B86" s="251" t="s">
        <v>1046</v>
      </c>
      <c r="C86" s="233" t="s">
        <v>387</v>
      </c>
      <c r="D86" s="232" t="s">
        <v>62</v>
      </c>
      <c r="E86" s="232" t="s">
        <v>75</v>
      </c>
      <c r="F86" s="232" t="s">
        <v>103</v>
      </c>
      <c r="G86" s="232">
        <v>8</v>
      </c>
      <c r="H86" s="232" t="s">
        <v>838</v>
      </c>
      <c r="I86" s="232" t="s">
        <v>858</v>
      </c>
      <c r="J86" s="232" t="s">
        <v>610</v>
      </c>
      <c r="K86" s="232" t="s">
        <v>473</v>
      </c>
      <c r="L86" s="214">
        <v>17.236170000000001</v>
      </c>
      <c r="M86" s="214">
        <v>100.02242</v>
      </c>
      <c r="N86" s="232" t="s">
        <v>52</v>
      </c>
      <c r="O86" s="218" t="s">
        <v>54</v>
      </c>
      <c r="P86" s="232" t="s">
        <v>546</v>
      </c>
      <c r="Q86" s="232" t="s">
        <v>547</v>
      </c>
      <c r="R86" s="232" t="s">
        <v>547</v>
      </c>
      <c r="S86" s="232">
        <v>32000</v>
      </c>
      <c r="T86" s="232" t="s">
        <v>930</v>
      </c>
      <c r="U86" s="232">
        <v>23468</v>
      </c>
      <c r="V86" s="219">
        <v>242618</v>
      </c>
      <c r="W86" s="219">
        <v>242767</v>
      </c>
      <c r="X86" s="229">
        <v>498000</v>
      </c>
    </row>
    <row r="87" spans="1:24" ht="43.5" x14ac:dyDescent="0.2">
      <c r="A87" s="226">
        <v>80</v>
      </c>
      <c r="B87" s="251" t="s">
        <v>1046</v>
      </c>
      <c r="C87" s="233" t="s">
        <v>388</v>
      </c>
      <c r="D87" s="232" t="s">
        <v>62</v>
      </c>
      <c r="E87" s="232" t="s">
        <v>75</v>
      </c>
      <c r="F87" s="232" t="s">
        <v>103</v>
      </c>
      <c r="G87" s="232">
        <v>9</v>
      </c>
      <c r="H87" s="232" t="s">
        <v>839</v>
      </c>
      <c r="I87" s="232" t="s">
        <v>858</v>
      </c>
      <c r="J87" s="232" t="s">
        <v>610</v>
      </c>
      <c r="K87" s="232" t="s">
        <v>473</v>
      </c>
      <c r="L87" s="214">
        <v>17.253260000000001</v>
      </c>
      <c r="M87" s="214">
        <v>100.02979999999999</v>
      </c>
      <c r="N87" s="232" t="s">
        <v>52</v>
      </c>
      <c r="O87" s="218" t="s">
        <v>54</v>
      </c>
      <c r="P87" s="232" t="s">
        <v>546</v>
      </c>
      <c r="Q87" s="232" t="s">
        <v>547</v>
      </c>
      <c r="R87" s="232" t="s">
        <v>547</v>
      </c>
      <c r="S87" s="232">
        <v>32000</v>
      </c>
      <c r="T87" s="232" t="s">
        <v>931</v>
      </c>
      <c r="U87" s="232">
        <v>23468</v>
      </c>
      <c r="V87" s="219">
        <v>242618</v>
      </c>
      <c r="W87" s="219">
        <v>242767</v>
      </c>
      <c r="X87" s="229">
        <v>498000</v>
      </c>
    </row>
    <row r="88" spans="1:24" ht="43.5" x14ac:dyDescent="0.2">
      <c r="A88" s="226">
        <v>81</v>
      </c>
      <c r="B88" s="251" t="s">
        <v>1046</v>
      </c>
      <c r="C88" s="233" t="s">
        <v>389</v>
      </c>
      <c r="D88" s="232" t="s">
        <v>62</v>
      </c>
      <c r="E88" s="232" t="s">
        <v>75</v>
      </c>
      <c r="F88" s="232" t="s">
        <v>103</v>
      </c>
      <c r="G88" s="232">
        <v>9</v>
      </c>
      <c r="H88" s="232" t="s">
        <v>839</v>
      </c>
      <c r="I88" s="232" t="s">
        <v>858</v>
      </c>
      <c r="J88" s="232" t="s">
        <v>610</v>
      </c>
      <c r="K88" s="232" t="s">
        <v>473</v>
      </c>
      <c r="L88" s="214">
        <v>17.250640000000001</v>
      </c>
      <c r="M88" s="214">
        <v>100.02721</v>
      </c>
      <c r="N88" s="232" t="s">
        <v>52</v>
      </c>
      <c r="O88" s="218" t="s">
        <v>54</v>
      </c>
      <c r="P88" s="232" t="s">
        <v>546</v>
      </c>
      <c r="Q88" s="232" t="s">
        <v>547</v>
      </c>
      <c r="R88" s="232" t="s">
        <v>547</v>
      </c>
      <c r="S88" s="232">
        <v>32000</v>
      </c>
      <c r="T88" s="232" t="s">
        <v>934</v>
      </c>
      <c r="U88" s="232">
        <v>23468</v>
      </c>
      <c r="V88" s="219">
        <v>242618</v>
      </c>
      <c r="W88" s="219">
        <v>242767</v>
      </c>
      <c r="X88" s="229">
        <v>498000</v>
      </c>
    </row>
    <row r="89" spans="1:24" ht="65.25" x14ac:dyDescent="0.2">
      <c r="A89" s="226">
        <v>82</v>
      </c>
      <c r="B89" s="251" t="s">
        <v>1046</v>
      </c>
      <c r="C89" s="233" t="s">
        <v>390</v>
      </c>
      <c r="D89" s="232" t="s">
        <v>62</v>
      </c>
      <c r="E89" s="232" t="s">
        <v>75</v>
      </c>
      <c r="F89" s="232" t="s">
        <v>103</v>
      </c>
      <c r="G89" s="232">
        <v>1</v>
      </c>
      <c r="H89" s="232" t="s">
        <v>832</v>
      </c>
      <c r="I89" s="232" t="s">
        <v>858</v>
      </c>
      <c r="J89" s="232" t="s">
        <v>610</v>
      </c>
      <c r="K89" s="232" t="s">
        <v>473</v>
      </c>
      <c r="L89" s="232">
        <v>17.24897</v>
      </c>
      <c r="M89" s="232">
        <v>100.03986999999999</v>
      </c>
      <c r="N89" s="232" t="s">
        <v>52</v>
      </c>
      <c r="O89" s="218" t="s">
        <v>54</v>
      </c>
      <c r="P89" s="232" t="s">
        <v>546</v>
      </c>
      <c r="Q89" s="232" t="s">
        <v>547</v>
      </c>
      <c r="R89" s="232" t="s">
        <v>547</v>
      </c>
      <c r="S89" s="224">
        <v>60</v>
      </c>
      <c r="T89" s="224">
        <v>32000</v>
      </c>
      <c r="U89" s="206" t="s">
        <v>935</v>
      </c>
      <c r="V89" s="219">
        <v>242644</v>
      </c>
      <c r="W89" s="219">
        <v>242767</v>
      </c>
      <c r="X89" s="230">
        <v>498000</v>
      </c>
    </row>
    <row r="90" spans="1:24" ht="43.5" x14ac:dyDescent="0.2">
      <c r="A90" s="226">
        <v>83</v>
      </c>
      <c r="B90" s="251" t="s">
        <v>1046</v>
      </c>
      <c r="C90" s="233" t="s">
        <v>391</v>
      </c>
      <c r="D90" s="232" t="s">
        <v>62</v>
      </c>
      <c r="E90" s="232" t="s">
        <v>75</v>
      </c>
      <c r="F90" s="232" t="s">
        <v>103</v>
      </c>
      <c r="G90" s="232">
        <v>6</v>
      </c>
      <c r="H90" s="232" t="s">
        <v>836</v>
      </c>
      <c r="I90" s="232" t="s">
        <v>858</v>
      </c>
      <c r="J90" s="232" t="s">
        <v>610</v>
      </c>
      <c r="K90" s="232" t="s">
        <v>473</v>
      </c>
      <c r="L90" s="199">
        <v>17.249300000000002</v>
      </c>
      <c r="M90" s="232">
        <v>100.01964</v>
      </c>
      <c r="N90" s="232" t="s">
        <v>52</v>
      </c>
      <c r="O90" s="218" t="s">
        <v>54</v>
      </c>
      <c r="P90" s="232" t="s">
        <v>546</v>
      </c>
      <c r="Q90" s="232" t="s">
        <v>547</v>
      </c>
      <c r="R90" s="232" t="s">
        <v>547</v>
      </c>
      <c r="S90" s="224">
        <v>52</v>
      </c>
      <c r="T90" s="224">
        <v>32000</v>
      </c>
      <c r="U90" s="206" t="s">
        <v>930</v>
      </c>
      <c r="V90" s="219">
        <v>242644</v>
      </c>
      <c r="W90" s="219">
        <v>242767</v>
      </c>
      <c r="X90" s="230">
        <v>498000</v>
      </c>
    </row>
    <row r="91" spans="1:24" ht="43.5" x14ac:dyDescent="0.2">
      <c r="A91" s="226">
        <v>84</v>
      </c>
      <c r="B91" s="251" t="s">
        <v>1046</v>
      </c>
      <c r="C91" s="233" t="s">
        <v>392</v>
      </c>
      <c r="D91" s="232" t="s">
        <v>62</v>
      </c>
      <c r="E91" s="232" t="s">
        <v>75</v>
      </c>
      <c r="F91" s="232" t="s">
        <v>103</v>
      </c>
      <c r="G91" s="232">
        <v>6</v>
      </c>
      <c r="H91" s="232" t="s">
        <v>836</v>
      </c>
      <c r="I91" s="232" t="s">
        <v>858</v>
      </c>
      <c r="J91" s="232" t="s">
        <v>610</v>
      </c>
      <c r="K91" s="232" t="s">
        <v>473</v>
      </c>
      <c r="L91" s="200">
        <v>17.239830000000001</v>
      </c>
      <c r="M91" s="232">
        <v>100.02797</v>
      </c>
      <c r="N91" s="232" t="s">
        <v>52</v>
      </c>
      <c r="O91" s="218" t="s">
        <v>54</v>
      </c>
      <c r="P91" s="232" t="s">
        <v>546</v>
      </c>
      <c r="Q91" s="232" t="s">
        <v>547</v>
      </c>
      <c r="R91" s="232" t="s">
        <v>547</v>
      </c>
      <c r="S91" s="224">
        <v>72</v>
      </c>
      <c r="T91" s="224">
        <v>32000</v>
      </c>
      <c r="U91" s="206" t="s">
        <v>933</v>
      </c>
      <c r="V91" s="219">
        <v>242644</v>
      </c>
      <c r="W91" s="219">
        <v>242767</v>
      </c>
      <c r="X91" s="229">
        <v>498000</v>
      </c>
    </row>
    <row r="92" spans="1:24" ht="43.5" x14ac:dyDescent="0.2">
      <c r="A92" s="226">
        <v>85</v>
      </c>
      <c r="B92" s="251" t="s">
        <v>1046</v>
      </c>
      <c r="C92" s="233" t="s">
        <v>393</v>
      </c>
      <c r="D92" s="232" t="s">
        <v>62</v>
      </c>
      <c r="E92" s="232" t="s">
        <v>75</v>
      </c>
      <c r="F92" s="232" t="s">
        <v>103</v>
      </c>
      <c r="G92" s="232">
        <v>7</v>
      </c>
      <c r="H92" s="232" t="s">
        <v>837</v>
      </c>
      <c r="I92" s="232" t="s">
        <v>858</v>
      </c>
      <c r="J92" s="232" t="s">
        <v>610</v>
      </c>
      <c r="K92" s="232" t="s">
        <v>473</v>
      </c>
      <c r="L92" s="232">
        <v>17.254110000000001</v>
      </c>
      <c r="M92" s="232">
        <v>100.03052</v>
      </c>
      <c r="N92" s="232" t="s">
        <v>52</v>
      </c>
      <c r="O92" s="218" t="s">
        <v>54</v>
      </c>
      <c r="P92" s="232" t="s">
        <v>546</v>
      </c>
      <c r="Q92" s="232" t="s">
        <v>547</v>
      </c>
      <c r="R92" s="232" t="s">
        <v>547</v>
      </c>
      <c r="S92" s="224">
        <v>67</v>
      </c>
      <c r="T92" s="224">
        <v>32000</v>
      </c>
      <c r="U92" s="206" t="s">
        <v>930</v>
      </c>
      <c r="V92" s="219">
        <v>242644</v>
      </c>
      <c r="W92" s="219">
        <v>242767</v>
      </c>
      <c r="X92" s="230">
        <v>498000</v>
      </c>
    </row>
    <row r="93" spans="1:24" ht="43.5" x14ac:dyDescent="0.2">
      <c r="A93" s="226">
        <v>86</v>
      </c>
      <c r="B93" s="251" t="s">
        <v>1046</v>
      </c>
      <c r="C93" s="233" t="s">
        <v>394</v>
      </c>
      <c r="D93" s="232" t="s">
        <v>62</v>
      </c>
      <c r="E93" s="232" t="s">
        <v>75</v>
      </c>
      <c r="F93" s="232" t="s">
        <v>103</v>
      </c>
      <c r="G93" s="232">
        <v>7</v>
      </c>
      <c r="H93" s="232" t="s">
        <v>837</v>
      </c>
      <c r="I93" s="232" t="s">
        <v>858</v>
      </c>
      <c r="J93" s="232" t="s">
        <v>610</v>
      </c>
      <c r="K93" s="232" t="s">
        <v>473</v>
      </c>
      <c r="L93" s="232">
        <v>17.24034</v>
      </c>
      <c r="M93" s="232">
        <v>100.03483</v>
      </c>
      <c r="N93" s="232" t="s">
        <v>52</v>
      </c>
      <c r="O93" s="218" t="s">
        <v>54</v>
      </c>
      <c r="P93" s="232" t="s">
        <v>546</v>
      </c>
      <c r="Q93" s="232" t="s">
        <v>547</v>
      </c>
      <c r="R93" s="232" t="s">
        <v>547</v>
      </c>
      <c r="S93" s="224">
        <v>53</v>
      </c>
      <c r="T93" s="224">
        <v>32000</v>
      </c>
      <c r="U93" s="206" t="s">
        <v>930</v>
      </c>
      <c r="V93" s="219">
        <v>242644</v>
      </c>
      <c r="W93" s="219">
        <v>242767</v>
      </c>
      <c r="X93" s="230">
        <v>498000</v>
      </c>
    </row>
    <row r="94" spans="1:24" ht="43.5" x14ac:dyDescent="0.2">
      <c r="A94" s="226">
        <v>87</v>
      </c>
      <c r="B94" s="251" t="s">
        <v>1046</v>
      </c>
      <c r="C94" s="233" t="s">
        <v>395</v>
      </c>
      <c r="D94" s="232" t="s">
        <v>62</v>
      </c>
      <c r="E94" s="232" t="s">
        <v>75</v>
      </c>
      <c r="F94" s="232" t="s">
        <v>103</v>
      </c>
      <c r="G94" s="232">
        <v>7</v>
      </c>
      <c r="H94" s="232" t="s">
        <v>837</v>
      </c>
      <c r="I94" s="232" t="s">
        <v>858</v>
      </c>
      <c r="J94" s="232" t="s">
        <v>610</v>
      </c>
      <c r="K94" s="232" t="s">
        <v>473</v>
      </c>
      <c r="L94" s="232">
        <v>17.244689999999999</v>
      </c>
      <c r="M94" s="232">
        <v>100.03899</v>
      </c>
      <c r="N94" s="232" t="s">
        <v>52</v>
      </c>
      <c r="O94" s="218" t="s">
        <v>54</v>
      </c>
      <c r="P94" s="232" t="s">
        <v>546</v>
      </c>
      <c r="Q94" s="232" t="s">
        <v>547</v>
      </c>
      <c r="R94" s="232" t="s">
        <v>547</v>
      </c>
      <c r="S94" s="224">
        <v>84</v>
      </c>
      <c r="T94" s="224">
        <v>32000</v>
      </c>
      <c r="U94" s="206" t="s">
        <v>59</v>
      </c>
      <c r="V94" s="219">
        <v>242644</v>
      </c>
      <c r="W94" s="219">
        <v>242767</v>
      </c>
      <c r="X94" s="229">
        <v>498000</v>
      </c>
    </row>
    <row r="95" spans="1:24" ht="43.5" x14ac:dyDescent="0.2">
      <c r="A95" s="226">
        <v>88</v>
      </c>
      <c r="B95" s="251" t="s">
        <v>461</v>
      </c>
      <c r="C95" s="233" t="s">
        <v>429</v>
      </c>
      <c r="D95" s="232" t="s">
        <v>62</v>
      </c>
      <c r="E95" s="232" t="s">
        <v>74</v>
      </c>
      <c r="F95" s="232" t="s">
        <v>90</v>
      </c>
      <c r="G95" s="232">
        <v>4</v>
      </c>
      <c r="H95" s="232" t="s">
        <v>848</v>
      </c>
      <c r="I95" s="232" t="s">
        <v>862</v>
      </c>
      <c r="J95" s="232" t="s">
        <v>610</v>
      </c>
      <c r="K95" s="232" t="s">
        <v>473</v>
      </c>
      <c r="L95" s="214">
        <v>17.2502</v>
      </c>
      <c r="M95" s="214">
        <v>100.083152</v>
      </c>
      <c r="N95" s="232" t="s">
        <v>52</v>
      </c>
      <c r="O95" s="218" t="s">
        <v>54</v>
      </c>
      <c r="P95" s="232" t="s">
        <v>546</v>
      </c>
      <c r="Q95" s="232" t="s">
        <v>547</v>
      </c>
      <c r="R95" s="232" t="s">
        <v>547</v>
      </c>
      <c r="V95" s="219">
        <v>242614</v>
      </c>
      <c r="W95" s="219">
        <v>242767</v>
      </c>
      <c r="X95" s="229">
        <v>470000</v>
      </c>
    </row>
    <row r="96" spans="1:24" ht="43.5" x14ac:dyDescent="0.2">
      <c r="A96" s="226">
        <v>89</v>
      </c>
      <c r="B96" s="251" t="s">
        <v>461</v>
      </c>
      <c r="C96" s="233" t="s">
        <v>430</v>
      </c>
      <c r="D96" s="232" t="s">
        <v>62</v>
      </c>
      <c r="E96" s="232" t="s">
        <v>74</v>
      </c>
      <c r="F96" s="232" t="s">
        <v>90</v>
      </c>
      <c r="G96" s="232">
        <v>3</v>
      </c>
      <c r="H96" s="232" t="s">
        <v>849</v>
      </c>
      <c r="I96" s="232" t="s">
        <v>862</v>
      </c>
      <c r="J96" s="232" t="s">
        <v>610</v>
      </c>
      <c r="K96" s="232" t="s">
        <v>473</v>
      </c>
      <c r="L96" s="214">
        <v>17.258800000000001</v>
      </c>
      <c r="M96" s="214">
        <v>100.088617</v>
      </c>
      <c r="N96" s="232" t="s">
        <v>52</v>
      </c>
      <c r="O96" s="218" t="s">
        <v>54</v>
      </c>
      <c r="P96" s="232" t="s">
        <v>546</v>
      </c>
      <c r="Q96" s="232" t="s">
        <v>547</v>
      </c>
      <c r="R96" s="232" t="s">
        <v>547</v>
      </c>
      <c r="V96" s="219">
        <v>242614</v>
      </c>
      <c r="W96" s="219">
        <v>242767</v>
      </c>
      <c r="X96" s="229">
        <v>394000</v>
      </c>
    </row>
    <row r="97" spans="1:24" ht="43.5" x14ac:dyDescent="0.2">
      <c r="A97" s="226">
        <v>90</v>
      </c>
      <c r="B97" s="251" t="s">
        <v>461</v>
      </c>
      <c r="C97" s="233" t="s">
        <v>431</v>
      </c>
      <c r="D97" s="232" t="s">
        <v>62</v>
      </c>
      <c r="E97" s="232" t="s">
        <v>74</v>
      </c>
      <c r="F97" s="232" t="s">
        <v>90</v>
      </c>
      <c r="G97" s="232">
        <v>8</v>
      </c>
      <c r="H97" s="232" t="s">
        <v>850</v>
      </c>
      <c r="I97" s="232" t="s">
        <v>862</v>
      </c>
      <c r="J97" s="232" t="s">
        <v>610</v>
      </c>
      <c r="K97" s="232" t="s">
        <v>473</v>
      </c>
      <c r="L97" s="214">
        <v>17.256805</v>
      </c>
      <c r="M97" s="214">
        <v>100.090835</v>
      </c>
      <c r="N97" s="232" t="s">
        <v>52</v>
      </c>
      <c r="O97" s="218" t="s">
        <v>54</v>
      </c>
      <c r="P97" s="232" t="s">
        <v>546</v>
      </c>
      <c r="Q97" s="232" t="s">
        <v>547</v>
      </c>
      <c r="R97" s="232" t="s">
        <v>547</v>
      </c>
      <c r="V97" s="219">
        <v>242614</v>
      </c>
      <c r="W97" s="219">
        <v>242767</v>
      </c>
      <c r="X97" s="229">
        <v>381000</v>
      </c>
    </row>
    <row r="98" spans="1:24" ht="43.5" x14ac:dyDescent="0.2">
      <c r="A98" s="226">
        <v>91</v>
      </c>
      <c r="B98" s="251" t="s">
        <v>461</v>
      </c>
      <c r="C98" s="233" t="s">
        <v>432</v>
      </c>
      <c r="D98" s="232" t="s">
        <v>62</v>
      </c>
      <c r="E98" s="232" t="s">
        <v>75</v>
      </c>
      <c r="F98" s="232" t="s">
        <v>103</v>
      </c>
      <c r="G98" s="232">
        <v>5</v>
      </c>
      <c r="H98" s="232" t="s">
        <v>851</v>
      </c>
      <c r="I98" s="232" t="s">
        <v>862</v>
      </c>
      <c r="J98" s="232" t="s">
        <v>610</v>
      </c>
      <c r="K98" s="232" t="s">
        <v>473</v>
      </c>
      <c r="L98" s="214">
        <v>17.256715</v>
      </c>
      <c r="M98" s="214">
        <v>100.037679</v>
      </c>
      <c r="N98" s="232" t="s">
        <v>52</v>
      </c>
      <c r="O98" s="218" t="s">
        <v>54</v>
      </c>
      <c r="P98" s="232" t="s">
        <v>546</v>
      </c>
      <c r="Q98" s="232" t="s">
        <v>547</v>
      </c>
      <c r="R98" s="232" t="s">
        <v>547</v>
      </c>
      <c r="V98" s="219">
        <v>242614</v>
      </c>
      <c r="W98" s="219">
        <v>242767</v>
      </c>
      <c r="X98" s="229">
        <v>498000</v>
      </c>
    </row>
    <row r="99" spans="1:24" ht="43.5" x14ac:dyDescent="0.2">
      <c r="A99" s="226">
        <v>92</v>
      </c>
      <c r="B99" s="251" t="s">
        <v>461</v>
      </c>
      <c r="C99" s="233" t="s">
        <v>433</v>
      </c>
      <c r="D99" s="232" t="s">
        <v>62</v>
      </c>
      <c r="E99" s="232" t="s">
        <v>75</v>
      </c>
      <c r="F99" s="232" t="s">
        <v>103</v>
      </c>
      <c r="G99" s="232">
        <v>5</v>
      </c>
      <c r="H99" s="232" t="s">
        <v>851</v>
      </c>
      <c r="I99" s="232" t="s">
        <v>862</v>
      </c>
      <c r="J99" s="232" t="s">
        <v>610</v>
      </c>
      <c r="K99" s="232" t="s">
        <v>473</v>
      </c>
      <c r="L99" s="214">
        <v>17.253488999999998</v>
      </c>
      <c r="M99" s="214">
        <v>100.03654299999999</v>
      </c>
      <c r="N99" s="232" t="s">
        <v>52</v>
      </c>
      <c r="O99" s="218" t="s">
        <v>54</v>
      </c>
      <c r="P99" s="232" t="s">
        <v>546</v>
      </c>
      <c r="Q99" s="232" t="s">
        <v>547</v>
      </c>
      <c r="R99" s="232" t="s">
        <v>547</v>
      </c>
      <c r="V99" s="219">
        <v>242614</v>
      </c>
      <c r="W99" s="219">
        <v>242767</v>
      </c>
      <c r="X99" s="229">
        <v>498000</v>
      </c>
    </row>
    <row r="100" spans="1:24" ht="43.5" x14ac:dyDescent="0.2">
      <c r="A100" s="226">
        <v>93</v>
      </c>
      <c r="B100" s="251" t="s">
        <v>461</v>
      </c>
      <c r="C100" s="233" t="s">
        <v>434</v>
      </c>
      <c r="D100" s="232" t="s">
        <v>62</v>
      </c>
      <c r="E100" s="232" t="s">
        <v>75</v>
      </c>
      <c r="F100" s="232" t="s">
        <v>103</v>
      </c>
      <c r="G100" s="232">
        <v>5</v>
      </c>
      <c r="H100" s="232" t="s">
        <v>851</v>
      </c>
      <c r="I100" s="232" t="s">
        <v>862</v>
      </c>
      <c r="J100" s="232" t="s">
        <v>610</v>
      </c>
      <c r="K100" s="232" t="s">
        <v>473</v>
      </c>
      <c r="L100" s="214">
        <v>17.257069999999999</v>
      </c>
      <c r="M100" s="214">
        <v>100.041963</v>
      </c>
      <c r="N100" s="232" t="s">
        <v>52</v>
      </c>
      <c r="O100" s="218" t="s">
        <v>54</v>
      </c>
      <c r="P100" s="232" t="s">
        <v>546</v>
      </c>
      <c r="Q100" s="232" t="s">
        <v>547</v>
      </c>
      <c r="R100" s="232" t="s">
        <v>547</v>
      </c>
      <c r="V100" s="219">
        <v>242614</v>
      </c>
      <c r="W100" s="219">
        <v>242767</v>
      </c>
      <c r="X100" s="229">
        <v>498000</v>
      </c>
    </row>
    <row r="101" spans="1:24" ht="87" x14ac:dyDescent="0.2">
      <c r="A101" s="226">
        <v>94</v>
      </c>
      <c r="B101" s="251" t="s">
        <v>461</v>
      </c>
      <c r="C101" s="233" t="s">
        <v>435</v>
      </c>
      <c r="D101" s="232" t="s">
        <v>62</v>
      </c>
      <c r="E101" s="232" t="s">
        <v>75</v>
      </c>
      <c r="F101" s="232" t="s">
        <v>103</v>
      </c>
      <c r="G101" s="232">
        <v>5</v>
      </c>
      <c r="H101" s="232" t="s">
        <v>851</v>
      </c>
      <c r="I101" s="232" t="s">
        <v>862</v>
      </c>
      <c r="J101" s="232" t="s">
        <v>610</v>
      </c>
      <c r="K101" s="232" t="s">
        <v>473</v>
      </c>
      <c r="L101" s="214">
        <v>17.249797999999998</v>
      </c>
      <c r="M101" s="214">
        <v>100.06082000000001</v>
      </c>
      <c r="N101" s="232" t="s">
        <v>52</v>
      </c>
      <c r="O101" s="218" t="s">
        <v>54</v>
      </c>
      <c r="P101" s="232" t="s">
        <v>546</v>
      </c>
      <c r="Q101" s="232" t="s">
        <v>547</v>
      </c>
      <c r="R101" s="232" t="s">
        <v>547</v>
      </c>
      <c r="S101" s="224">
        <v>100</v>
      </c>
      <c r="T101" s="224">
        <v>32000</v>
      </c>
      <c r="U101" s="206" t="s">
        <v>936</v>
      </c>
      <c r="V101" s="219">
        <v>242675</v>
      </c>
      <c r="W101" s="219">
        <v>242767</v>
      </c>
      <c r="X101" s="229">
        <v>498000</v>
      </c>
    </row>
    <row r="102" spans="1:24" ht="87" x14ac:dyDescent="0.2">
      <c r="A102" s="226">
        <v>95</v>
      </c>
      <c r="B102" s="251" t="s">
        <v>461</v>
      </c>
      <c r="C102" s="233" t="s">
        <v>436</v>
      </c>
      <c r="D102" s="232" t="s">
        <v>62</v>
      </c>
      <c r="E102" s="232" t="s">
        <v>75</v>
      </c>
      <c r="F102" s="232" t="s">
        <v>103</v>
      </c>
      <c r="G102" s="232">
        <v>5</v>
      </c>
      <c r="H102" s="232" t="s">
        <v>851</v>
      </c>
      <c r="I102" s="232" t="s">
        <v>862</v>
      </c>
      <c r="J102" s="232" t="s">
        <v>610</v>
      </c>
      <c r="K102" s="232" t="s">
        <v>473</v>
      </c>
      <c r="L102" s="214">
        <v>17.250648999999999</v>
      </c>
      <c r="M102" s="214">
        <v>100.043727</v>
      </c>
      <c r="N102" s="232" t="s">
        <v>52</v>
      </c>
      <c r="O102" s="218" t="s">
        <v>54</v>
      </c>
      <c r="P102" s="232" t="s">
        <v>546</v>
      </c>
      <c r="Q102" s="232" t="s">
        <v>547</v>
      </c>
      <c r="R102" s="232" t="s">
        <v>547</v>
      </c>
      <c r="S102" s="224">
        <v>100</v>
      </c>
      <c r="T102" s="224">
        <v>32000</v>
      </c>
      <c r="U102" s="206" t="s">
        <v>937</v>
      </c>
      <c r="V102" s="219">
        <v>242675</v>
      </c>
      <c r="W102" s="219">
        <v>242767</v>
      </c>
      <c r="X102" s="229">
        <v>498000</v>
      </c>
    </row>
    <row r="103" spans="1:24" ht="87" x14ac:dyDescent="0.2">
      <c r="A103" s="226">
        <v>96</v>
      </c>
      <c r="B103" s="251" t="s">
        <v>461</v>
      </c>
      <c r="C103" s="233" t="s">
        <v>437</v>
      </c>
      <c r="D103" s="232" t="s">
        <v>62</v>
      </c>
      <c r="E103" s="232" t="s">
        <v>75</v>
      </c>
      <c r="F103" s="232" t="s">
        <v>103</v>
      </c>
      <c r="G103" s="232">
        <v>5</v>
      </c>
      <c r="H103" s="232" t="s">
        <v>851</v>
      </c>
      <c r="I103" s="232" t="s">
        <v>862</v>
      </c>
      <c r="J103" s="232" t="s">
        <v>610</v>
      </c>
      <c r="K103" s="232" t="s">
        <v>473</v>
      </c>
      <c r="L103" s="214">
        <v>17.252559000000002</v>
      </c>
      <c r="M103" s="214">
        <v>100.05171</v>
      </c>
      <c r="N103" s="232" t="s">
        <v>52</v>
      </c>
      <c r="O103" s="218" t="s">
        <v>54</v>
      </c>
      <c r="P103" s="232" t="s">
        <v>546</v>
      </c>
      <c r="Q103" s="232" t="s">
        <v>547</v>
      </c>
      <c r="R103" s="232" t="s">
        <v>547</v>
      </c>
      <c r="S103" s="224">
        <v>100</v>
      </c>
      <c r="T103" s="224">
        <v>32000</v>
      </c>
      <c r="U103" s="206" t="s">
        <v>937</v>
      </c>
      <c r="V103" s="219">
        <v>242675</v>
      </c>
      <c r="W103" s="219">
        <v>242767</v>
      </c>
      <c r="X103" s="229">
        <v>498000</v>
      </c>
    </row>
    <row r="104" spans="1:24" ht="87" x14ac:dyDescent="0.2">
      <c r="A104" s="226">
        <v>97</v>
      </c>
      <c r="B104" s="251" t="s">
        <v>461</v>
      </c>
      <c r="C104" s="233" t="s">
        <v>438</v>
      </c>
      <c r="D104" s="232" t="s">
        <v>62</v>
      </c>
      <c r="E104" s="232" t="s">
        <v>75</v>
      </c>
      <c r="F104" s="232" t="s">
        <v>103</v>
      </c>
      <c r="G104" s="232">
        <v>5</v>
      </c>
      <c r="H104" s="232" t="s">
        <v>851</v>
      </c>
      <c r="I104" s="232" t="s">
        <v>862</v>
      </c>
      <c r="J104" s="232" t="s">
        <v>610</v>
      </c>
      <c r="K104" s="232" t="s">
        <v>473</v>
      </c>
      <c r="L104" s="214">
        <v>17.255469000000002</v>
      </c>
      <c r="M104" s="214">
        <v>100.032397</v>
      </c>
      <c r="N104" s="232" t="s">
        <v>52</v>
      </c>
      <c r="O104" s="218" t="s">
        <v>54</v>
      </c>
      <c r="P104" s="232" t="s">
        <v>546</v>
      </c>
      <c r="Q104" s="232" t="s">
        <v>547</v>
      </c>
      <c r="R104" s="232" t="s">
        <v>547</v>
      </c>
      <c r="S104" s="224">
        <v>100</v>
      </c>
      <c r="T104" s="224">
        <v>32000</v>
      </c>
      <c r="U104" s="206" t="s">
        <v>936</v>
      </c>
      <c r="V104" s="219">
        <v>242675</v>
      </c>
      <c r="W104" s="219">
        <v>242767</v>
      </c>
      <c r="X104" s="229">
        <v>498000</v>
      </c>
    </row>
    <row r="105" spans="1:24" ht="87" x14ac:dyDescent="0.2">
      <c r="A105" s="226">
        <v>98</v>
      </c>
      <c r="B105" s="251" t="s">
        <v>461</v>
      </c>
      <c r="C105" s="233" t="s">
        <v>439</v>
      </c>
      <c r="D105" s="232" t="s">
        <v>62</v>
      </c>
      <c r="E105" s="232" t="s">
        <v>75</v>
      </c>
      <c r="F105" s="232" t="s">
        <v>103</v>
      </c>
      <c r="G105" s="232">
        <v>5</v>
      </c>
      <c r="H105" s="232" t="s">
        <v>851</v>
      </c>
      <c r="I105" s="232" t="s">
        <v>862</v>
      </c>
      <c r="J105" s="232" t="s">
        <v>610</v>
      </c>
      <c r="K105" s="232" t="s">
        <v>473</v>
      </c>
      <c r="L105" s="214">
        <v>17.252897000000001</v>
      </c>
      <c r="M105" s="214">
        <v>100.034913</v>
      </c>
      <c r="N105" s="232" t="s">
        <v>52</v>
      </c>
      <c r="O105" s="218" t="s">
        <v>54</v>
      </c>
      <c r="P105" s="232" t="s">
        <v>546</v>
      </c>
      <c r="Q105" s="232" t="s">
        <v>547</v>
      </c>
      <c r="R105" s="232" t="s">
        <v>547</v>
      </c>
      <c r="S105" s="224">
        <v>100</v>
      </c>
      <c r="T105" s="224">
        <v>32000</v>
      </c>
      <c r="U105" s="206" t="s">
        <v>936</v>
      </c>
      <c r="V105" s="219">
        <v>242675</v>
      </c>
      <c r="W105" s="219">
        <v>242767</v>
      </c>
      <c r="X105" s="229">
        <v>498000</v>
      </c>
    </row>
    <row r="106" spans="1:24" ht="87" x14ac:dyDescent="0.2">
      <c r="A106" s="226">
        <v>99</v>
      </c>
      <c r="B106" s="251" t="s">
        <v>461</v>
      </c>
      <c r="C106" s="233" t="s">
        <v>440</v>
      </c>
      <c r="D106" s="232" t="s">
        <v>62</v>
      </c>
      <c r="E106" s="232" t="s">
        <v>75</v>
      </c>
      <c r="F106" s="232" t="s">
        <v>103</v>
      </c>
      <c r="G106" s="232">
        <v>5</v>
      </c>
      <c r="H106" s="232" t="s">
        <v>851</v>
      </c>
      <c r="I106" s="232" t="s">
        <v>862</v>
      </c>
      <c r="J106" s="232" t="s">
        <v>610</v>
      </c>
      <c r="K106" s="232" t="s">
        <v>473</v>
      </c>
      <c r="L106" s="214">
        <v>17.259374999999999</v>
      </c>
      <c r="M106" s="214">
        <v>100.037086</v>
      </c>
      <c r="N106" s="232" t="s">
        <v>52</v>
      </c>
      <c r="O106" s="218" t="s">
        <v>54</v>
      </c>
      <c r="P106" s="232" t="s">
        <v>546</v>
      </c>
      <c r="Q106" s="232" t="s">
        <v>547</v>
      </c>
      <c r="R106" s="232" t="s">
        <v>547</v>
      </c>
      <c r="S106" s="224">
        <v>100</v>
      </c>
      <c r="T106" s="224">
        <v>32000</v>
      </c>
      <c r="U106" s="206" t="s">
        <v>936</v>
      </c>
      <c r="V106" s="219">
        <v>242675</v>
      </c>
      <c r="W106" s="219">
        <v>242767</v>
      </c>
      <c r="X106" s="229">
        <v>498000</v>
      </c>
    </row>
    <row r="107" spans="1:24" ht="87" x14ac:dyDescent="0.2">
      <c r="A107" s="226">
        <v>100</v>
      </c>
      <c r="B107" s="251" t="s">
        <v>461</v>
      </c>
      <c r="C107" s="233" t="s">
        <v>441</v>
      </c>
      <c r="D107" s="232" t="s">
        <v>62</v>
      </c>
      <c r="E107" s="232" t="s">
        <v>75</v>
      </c>
      <c r="F107" s="232" t="s">
        <v>103</v>
      </c>
      <c r="G107" s="232">
        <v>5</v>
      </c>
      <c r="H107" s="232" t="s">
        <v>851</v>
      </c>
      <c r="I107" s="232" t="s">
        <v>862</v>
      </c>
      <c r="J107" s="232" t="s">
        <v>610</v>
      </c>
      <c r="K107" s="232" t="s">
        <v>473</v>
      </c>
      <c r="L107" s="214">
        <v>17.259544999999999</v>
      </c>
      <c r="M107" s="214">
        <v>100.043223</v>
      </c>
      <c r="N107" s="232" t="s">
        <v>52</v>
      </c>
      <c r="O107" s="218" t="s">
        <v>54</v>
      </c>
      <c r="P107" s="232" t="s">
        <v>546</v>
      </c>
      <c r="Q107" s="232" t="s">
        <v>547</v>
      </c>
      <c r="R107" s="232" t="s">
        <v>547</v>
      </c>
      <c r="S107" s="224">
        <v>100</v>
      </c>
      <c r="T107" s="224">
        <v>32000</v>
      </c>
      <c r="U107" s="206" t="s">
        <v>936</v>
      </c>
      <c r="V107" s="219">
        <v>242675</v>
      </c>
      <c r="W107" s="219">
        <v>242767</v>
      </c>
      <c r="X107" s="229">
        <v>498000</v>
      </c>
    </row>
    <row r="108" spans="1:24" ht="87" x14ac:dyDescent="0.2">
      <c r="A108" s="226">
        <v>101</v>
      </c>
      <c r="B108" s="251" t="s">
        <v>461</v>
      </c>
      <c r="C108" s="233" t="s">
        <v>442</v>
      </c>
      <c r="D108" s="232" t="s">
        <v>62</v>
      </c>
      <c r="E108" s="232" t="s">
        <v>75</v>
      </c>
      <c r="F108" s="232" t="s">
        <v>103</v>
      </c>
      <c r="G108" s="232">
        <v>5</v>
      </c>
      <c r="H108" s="232" t="s">
        <v>851</v>
      </c>
      <c r="I108" s="232" t="s">
        <v>862</v>
      </c>
      <c r="J108" s="232" t="s">
        <v>610</v>
      </c>
      <c r="K108" s="232" t="s">
        <v>473</v>
      </c>
      <c r="L108" s="214">
        <v>17.269902999999999</v>
      </c>
      <c r="M108" s="214">
        <v>100.031351</v>
      </c>
      <c r="N108" s="232" t="s">
        <v>52</v>
      </c>
      <c r="O108" s="218" t="s">
        <v>54</v>
      </c>
      <c r="P108" s="232" t="s">
        <v>546</v>
      </c>
      <c r="Q108" s="232" t="s">
        <v>547</v>
      </c>
      <c r="R108" s="232" t="s">
        <v>547</v>
      </c>
      <c r="S108" s="224">
        <v>100</v>
      </c>
      <c r="T108" s="224">
        <v>32000</v>
      </c>
      <c r="U108" s="206" t="s">
        <v>938</v>
      </c>
      <c r="V108" s="219">
        <v>242675</v>
      </c>
      <c r="W108" s="219">
        <v>242767</v>
      </c>
      <c r="X108" s="229">
        <v>498000</v>
      </c>
    </row>
    <row r="109" spans="1:24" ht="87" x14ac:dyDescent="0.2">
      <c r="A109" s="226">
        <v>102</v>
      </c>
      <c r="B109" s="251" t="s">
        <v>461</v>
      </c>
      <c r="C109" s="233" t="s">
        <v>443</v>
      </c>
      <c r="D109" s="232" t="s">
        <v>62</v>
      </c>
      <c r="E109" s="232" t="s">
        <v>75</v>
      </c>
      <c r="F109" s="232" t="s">
        <v>103</v>
      </c>
      <c r="G109" s="232">
        <v>5</v>
      </c>
      <c r="H109" s="232" t="s">
        <v>851</v>
      </c>
      <c r="I109" s="232" t="s">
        <v>862</v>
      </c>
      <c r="J109" s="232" t="s">
        <v>610</v>
      </c>
      <c r="K109" s="232" t="s">
        <v>473</v>
      </c>
      <c r="L109" s="214">
        <v>17.250205999999999</v>
      </c>
      <c r="M109" s="214">
        <v>100.033362</v>
      </c>
      <c r="N109" s="232" t="s">
        <v>52</v>
      </c>
      <c r="O109" s="218" t="s">
        <v>54</v>
      </c>
      <c r="P109" s="232" t="s">
        <v>546</v>
      </c>
      <c r="Q109" s="232" t="s">
        <v>547</v>
      </c>
      <c r="R109" s="232" t="s">
        <v>547</v>
      </c>
      <c r="S109" s="224">
        <v>100</v>
      </c>
      <c r="T109" s="224">
        <v>32000</v>
      </c>
      <c r="U109" s="206" t="s">
        <v>938</v>
      </c>
      <c r="V109" s="219">
        <v>242675</v>
      </c>
      <c r="W109" s="219">
        <v>242767</v>
      </c>
      <c r="X109" s="229">
        <v>498000</v>
      </c>
    </row>
    <row r="110" spans="1:24" ht="87" x14ac:dyDescent="0.2">
      <c r="A110" s="226">
        <v>103</v>
      </c>
      <c r="B110" s="251" t="s">
        <v>461</v>
      </c>
      <c r="C110" s="233" t="s">
        <v>444</v>
      </c>
      <c r="D110" s="232" t="s">
        <v>62</v>
      </c>
      <c r="E110" s="232" t="s">
        <v>75</v>
      </c>
      <c r="F110" s="232" t="s">
        <v>103</v>
      </c>
      <c r="G110" s="232">
        <v>5</v>
      </c>
      <c r="H110" s="232" t="s">
        <v>851</v>
      </c>
      <c r="I110" s="232" t="s">
        <v>862</v>
      </c>
      <c r="J110" s="232" t="s">
        <v>610</v>
      </c>
      <c r="K110" s="232" t="s">
        <v>473</v>
      </c>
      <c r="L110" s="232">
        <v>17.257192</v>
      </c>
      <c r="M110" s="214">
        <v>100.054198</v>
      </c>
      <c r="N110" s="232" t="s">
        <v>52</v>
      </c>
      <c r="O110" s="218" t="s">
        <v>54</v>
      </c>
      <c r="P110" s="232" t="s">
        <v>546</v>
      </c>
      <c r="Q110" s="232" t="s">
        <v>547</v>
      </c>
      <c r="R110" s="232" t="s">
        <v>547</v>
      </c>
      <c r="S110" s="224">
        <v>100</v>
      </c>
      <c r="T110" s="224">
        <v>32000</v>
      </c>
      <c r="U110" s="206" t="s">
        <v>937</v>
      </c>
      <c r="V110" s="219">
        <v>242675</v>
      </c>
      <c r="W110" s="219">
        <v>242767</v>
      </c>
      <c r="X110" s="229">
        <v>498000</v>
      </c>
    </row>
    <row r="111" spans="1:24" ht="87" x14ac:dyDescent="0.2">
      <c r="A111" s="226">
        <v>104</v>
      </c>
      <c r="B111" s="251" t="s">
        <v>461</v>
      </c>
      <c r="C111" s="233" t="s">
        <v>445</v>
      </c>
      <c r="D111" s="232" t="s">
        <v>62</v>
      </c>
      <c r="E111" s="232" t="s">
        <v>75</v>
      </c>
      <c r="F111" s="232" t="s">
        <v>103</v>
      </c>
      <c r="G111" s="232">
        <v>5</v>
      </c>
      <c r="H111" s="232" t="s">
        <v>851</v>
      </c>
      <c r="I111" s="232" t="s">
        <v>862</v>
      </c>
      <c r="J111" s="232" t="s">
        <v>610</v>
      </c>
      <c r="K111" s="232" t="s">
        <v>473</v>
      </c>
      <c r="L111" s="214">
        <v>17.255420000000001</v>
      </c>
      <c r="M111" s="214">
        <v>100.057247</v>
      </c>
      <c r="N111" s="232" t="s">
        <v>52</v>
      </c>
      <c r="O111" s="218" t="s">
        <v>54</v>
      </c>
      <c r="P111" s="232" t="s">
        <v>546</v>
      </c>
      <c r="Q111" s="232" t="s">
        <v>547</v>
      </c>
      <c r="R111" s="232" t="s">
        <v>547</v>
      </c>
      <c r="S111" s="224">
        <v>100</v>
      </c>
      <c r="T111" s="224">
        <v>32000</v>
      </c>
      <c r="U111" s="206" t="s">
        <v>937</v>
      </c>
      <c r="V111" s="219">
        <v>242675</v>
      </c>
      <c r="W111" s="219">
        <v>242767</v>
      </c>
      <c r="X111" s="229">
        <v>498000</v>
      </c>
    </row>
    <row r="112" spans="1:24" ht="43.5" x14ac:dyDescent="0.2">
      <c r="A112" s="226">
        <v>105</v>
      </c>
      <c r="B112" s="251" t="s">
        <v>461</v>
      </c>
      <c r="C112" s="233" t="s">
        <v>446</v>
      </c>
      <c r="D112" s="232" t="s">
        <v>62</v>
      </c>
      <c r="E112" s="232" t="s">
        <v>74</v>
      </c>
      <c r="F112" s="232" t="s">
        <v>103</v>
      </c>
      <c r="G112" s="232">
        <v>6</v>
      </c>
      <c r="H112" s="232" t="s">
        <v>852</v>
      </c>
      <c r="I112" s="232" t="s">
        <v>862</v>
      </c>
      <c r="J112" s="232" t="s">
        <v>610</v>
      </c>
      <c r="K112" s="232" t="s">
        <v>473</v>
      </c>
      <c r="L112" s="214" t="s">
        <v>924</v>
      </c>
      <c r="M112" s="214" t="s">
        <v>925</v>
      </c>
      <c r="N112" s="232" t="s">
        <v>52</v>
      </c>
      <c r="O112" s="218" t="s">
        <v>54</v>
      </c>
      <c r="P112" s="232" t="s">
        <v>546</v>
      </c>
      <c r="Q112" s="232" t="s">
        <v>547</v>
      </c>
      <c r="R112" s="232" t="s">
        <v>547</v>
      </c>
      <c r="S112" s="224" t="s">
        <v>494</v>
      </c>
      <c r="T112" s="224" t="s">
        <v>939</v>
      </c>
      <c r="U112" s="206" t="s">
        <v>940</v>
      </c>
      <c r="V112" s="219">
        <v>242614</v>
      </c>
      <c r="W112" s="219">
        <v>242767</v>
      </c>
      <c r="X112" s="229">
        <v>482000</v>
      </c>
    </row>
    <row r="113" spans="1:27" ht="43.5" x14ac:dyDescent="0.2">
      <c r="A113" s="226">
        <v>106</v>
      </c>
      <c r="B113" s="251" t="s">
        <v>455</v>
      </c>
      <c r="C113" s="233" t="s">
        <v>352</v>
      </c>
      <c r="D113" s="232" t="s">
        <v>62</v>
      </c>
      <c r="E113" s="232" t="s">
        <v>75</v>
      </c>
      <c r="F113" s="232" t="s">
        <v>103</v>
      </c>
      <c r="G113" s="232">
        <v>6</v>
      </c>
      <c r="I113" s="232" t="s">
        <v>857</v>
      </c>
      <c r="J113" s="232" t="s">
        <v>610</v>
      </c>
      <c r="K113" s="232" t="s">
        <v>473</v>
      </c>
      <c r="L113" s="200">
        <v>17.198858999999999</v>
      </c>
      <c r="M113" s="232">
        <v>99.994435999999993</v>
      </c>
      <c r="N113" s="232" t="s">
        <v>52</v>
      </c>
      <c r="O113" s="218" t="s">
        <v>54</v>
      </c>
      <c r="P113" s="232" t="s">
        <v>546</v>
      </c>
      <c r="Q113" s="232" t="s">
        <v>547</v>
      </c>
      <c r="R113" s="232" t="s">
        <v>547</v>
      </c>
      <c r="S113" s="201">
        <v>100</v>
      </c>
      <c r="T113" s="202">
        <v>85</v>
      </c>
      <c r="U113" s="203">
        <v>5</v>
      </c>
      <c r="V113" s="219">
        <v>242618</v>
      </c>
      <c r="W113" s="219">
        <v>242767</v>
      </c>
      <c r="X113" s="229">
        <v>498000</v>
      </c>
    </row>
    <row r="114" spans="1:27" ht="43.5" x14ac:dyDescent="0.2">
      <c r="A114" s="226">
        <v>107</v>
      </c>
      <c r="B114" s="251" t="s">
        <v>447</v>
      </c>
      <c r="C114" s="233" t="s">
        <v>157</v>
      </c>
      <c r="D114" s="251" t="s">
        <v>64</v>
      </c>
      <c r="E114" s="251" t="s">
        <v>69</v>
      </c>
      <c r="F114" s="251" t="s">
        <v>111</v>
      </c>
      <c r="G114" s="251">
        <v>13</v>
      </c>
      <c r="H114" s="232" t="s">
        <v>586</v>
      </c>
      <c r="I114" s="232" t="s">
        <v>544</v>
      </c>
      <c r="J114" s="232" t="s">
        <v>545</v>
      </c>
      <c r="K114" s="232" t="s">
        <v>473</v>
      </c>
      <c r="L114" s="232">
        <v>17.5227</v>
      </c>
      <c r="M114" s="232">
        <v>100.4064</v>
      </c>
      <c r="N114" s="232" t="s">
        <v>52</v>
      </c>
      <c r="O114" s="218" t="s">
        <v>28</v>
      </c>
      <c r="P114" s="232" t="s">
        <v>546</v>
      </c>
      <c r="Q114" s="232" t="s">
        <v>547</v>
      </c>
      <c r="R114" s="232" t="s">
        <v>547</v>
      </c>
      <c r="S114" s="232">
        <v>350</v>
      </c>
      <c r="T114" s="182">
        <v>14399.35</v>
      </c>
      <c r="U114" s="232">
        <v>130</v>
      </c>
      <c r="V114" s="219">
        <v>242617</v>
      </c>
      <c r="W114" s="219">
        <v>242767</v>
      </c>
      <c r="X114" s="229">
        <v>500000</v>
      </c>
      <c r="Y114" s="251"/>
      <c r="Z114" s="251"/>
    </row>
    <row r="115" spans="1:27" ht="43.5" x14ac:dyDescent="0.2">
      <c r="A115" s="226">
        <v>108</v>
      </c>
      <c r="B115" s="251" t="s">
        <v>447</v>
      </c>
      <c r="C115" s="233" t="s">
        <v>158</v>
      </c>
      <c r="D115" s="251" t="s">
        <v>64</v>
      </c>
      <c r="E115" s="251" t="s">
        <v>69</v>
      </c>
      <c r="F115" s="251" t="s">
        <v>111</v>
      </c>
      <c r="G115" s="251">
        <v>15</v>
      </c>
      <c r="H115" s="232" t="s">
        <v>580</v>
      </c>
      <c r="I115" s="232" t="s">
        <v>544</v>
      </c>
      <c r="J115" s="232" t="s">
        <v>545</v>
      </c>
      <c r="K115" s="232" t="s">
        <v>473</v>
      </c>
      <c r="L115" s="232">
        <v>17.4833</v>
      </c>
      <c r="M115" s="232">
        <v>100.3897</v>
      </c>
      <c r="N115" s="232" t="s">
        <v>52</v>
      </c>
      <c r="O115" s="218" t="s">
        <v>28</v>
      </c>
      <c r="P115" s="232" t="s">
        <v>546</v>
      </c>
      <c r="Q115" s="232" t="s">
        <v>547</v>
      </c>
      <c r="R115" s="232" t="s">
        <v>547</v>
      </c>
      <c r="S115" s="232">
        <v>800</v>
      </c>
      <c r="T115" s="234">
        <v>14386.23</v>
      </c>
      <c r="U115" s="232">
        <v>145</v>
      </c>
      <c r="V115" s="219">
        <v>242618</v>
      </c>
      <c r="W115" s="219">
        <v>242767</v>
      </c>
      <c r="X115" s="229">
        <v>491500</v>
      </c>
      <c r="Y115" s="251"/>
      <c r="Z115" s="251"/>
    </row>
    <row r="116" spans="1:27" ht="43.5" x14ac:dyDescent="0.2">
      <c r="A116" s="226">
        <v>109</v>
      </c>
      <c r="B116" s="251" t="s">
        <v>447</v>
      </c>
      <c r="C116" s="233" t="s">
        <v>159</v>
      </c>
      <c r="D116" s="251" t="s">
        <v>64</v>
      </c>
      <c r="E116" s="251" t="s">
        <v>69</v>
      </c>
      <c r="F116" s="251" t="s">
        <v>111</v>
      </c>
      <c r="G116" s="251">
        <v>1</v>
      </c>
      <c r="H116" s="232" t="s">
        <v>561</v>
      </c>
      <c r="I116" s="232" t="s">
        <v>544</v>
      </c>
      <c r="J116" s="232" t="s">
        <v>545</v>
      </c>
      <c r="K116" s="232" t="s">
        <v>473</v>
      </c>
      <c r="L116" s="180">
        <v>17.556100000000001</v>
      </c>
      <c r="M116" s="181">
        <v>100.428</v>
      </c>
      <c r="N116" s="232" t="s">
        <v>52</v>
      </c>
      <c r="O116" s="218" t="s">
        <v>28</v>
      </c>
      <c r="P116" s="232" t="s">
        <v>546</v>
      </c>
      <c r="Q116" s="232" t="s">
        <v>547</v>
      </c>
      <c r="R116" s="232" t="s">
        <v>547</v>
      </c>
      <c r="S116" s="232">
        <v>500</v>
      </c>
      <c r="T116" s="182">
        <v>14351.4</v>
      </c>
      <c r="U116" s="190">
        <v>258</v>
      </c>
      <c r="V116" s="219">
        <v>242617</v>
      </c>
      <c r="W116" s="219">
        <v>242767</v>
      </c>
      <c r="X116" s="229">
        <v>498800</v>
      </c>
      <c r="Y116" s="251"/>
      <c r="Z116" s="251"/>
    </row>
    <row r="117" spans="1:27" ht="43.5" x14ac:dyDescent="0.2">
      <c r="A117" s="226">
        <v>110</v>
      </c>
      <c r="B117" s="251" t="s">
        <v>447</v>
      </c>
      <c r="C117" s="233" t="s">
        <v>161</v>
      </c>
      <c r="D117" s="251" t="s">
        <v>64</v>
      </c>
      <c r="E117" s="251" t="s">
        <v>69</v>
      </c>
      <c r="F117" s="251" t="s">
        <v>111</v>
      </c>
      <c r="G117" s="251">
        <v>3</v>
      </c>
      <c r="H117" s="232" t="s">
        <v>551</v>
      </c>
      <c r="I117" s="232" t="s">
        <v>544</v>
      </c>
      <c r="J117" s="232" t="s">
        <v>545</v>
      </c>
      <c r="K117" s="232" t="s">
        <v>473</v>
      </c>
      <c r="L117" s="183">
        <v>17.5242</v>
      </c>
      <c r="M117" s="232">
        <v>100.4068</v>
      </c>
      <c r="N117" s="232" t="s">
        <v>52</v>
      </c>
      <c r="O117" s="218" t="s">
        <v>28</v>
      </c>
      <c r="P117" s="232" t="s">
        <v>546</v>
      </c>
      <c r="Q117" s="232" t="s">
        <v>547</v>
      </c>
      <c r="R117" s="232" t="s">
        <v>547</v>
      </c>
      <c r="S117" s="232">
        <v>500</v>
      </c>
      <c r="T117" s="182">
        <v>15017.83</v>
      </c>
      <c r="U117" s="232">
        <v>278</v>
      </c>
      <c r="V117" s="219">
        <v>242617</v>
      </c>
      <c r="W117" s="219">
        <v>242767</v>
      </c>
      <c r="X117" s="229">
        <v>498900</v>
      </c>
      <c r="Y117" s="251"/>
      <c r="Z117" s="251"/>
    </row>
    <row r="118" spans="1:27" ht="43.5" x14ac:dyDescent="0.2">
      <c r="A118" s="226">
        <v>111</v>
      </c>
      <c r="B118" s="251" t="s">
        <v>447</v>
      </c>
      <c r="C118" s="233" t="s">
        <v>162</v>
      </c>
      <c r="D118" s="251" t="s">
        <v>64</v>
      </c>
      <c r="E118" s="251" t="s">
        <v>69</v>
      </c>
      <c r="F118" s="251" t="s">
        <v>111</v>
      </c>
      <c r="G118" s="251">
        <v>4</v>
      </c>
      <c r="H118" s="232" t="s">
        <v>551</v>
      </c>
      <c r="I118" s="232" t="s">
        <v>544</v>
      </c>
      <c r="J118" s="232" t="s">
        <v>545</v>
      </c>
      <c r="K118" s="232" t="s">
        <v>473</v>
      </c>
      <c r="L118" s="183">
        <v>17.514399999999998</v>
      </c>
      <c r="M118" s="232">
        <v>100.4024</v>
      </c>
      <c r="N118" s="232" t="s">
        <v>52</v>
      </c>
      <c r="O118" s="218" t="s">
        <v>28</v>
      </c>
      <c r="P118" s="232" t="s">
        <v>546</v>
      </c>
      <c r="Q118" s="232" t="s">
        <v>547</v>
      </c>
      <c r="R118" s="232" t="s">
        <v>547</v>
      </c>
      <c r="S118" s="232">
        <v>700</v>
      </c>
      <c r="T118" s="182">
        <v>14360.93</v>
      </c>
      <c r="U118" s="232">
        <v>235</v>
      </c>
      <c r="V118" s="219">
        <v>242618</v>
      </c>
      <c r="W118" s="219">
        <v>242767</v>
      </c>
      <c r="X118" s="229">
        <v>499000</v>
      </c>
      <c r="Y118" s="251"/>
      <c r="Z118" s="251"/>
    </row>
    <row r="119" spans="1:27" ht="43.5" x14ac:dyDescent="0.2">
      <c r="A119" s="226">
        <v>112</v>
      </c>
      <c r="B119" s="251" t="s">
        <v>447</v>
      </c>
      <c r="C119" s="233" t="s">
        <v>163</v>
      </c>
      <c r="D119" s="251" t="s">
        <v>64</v>
      </c>
      <c r="E119" s="251" t="s">
        <v>73</v>
      </c>
      <c r="F119" s="251" t="s">
        <v>111</v>
      </c>
      <c r="G119" s="251">
        <v>5</v>
      </c>
      <c r="H119" s="232" t="s">
        <v>555</v>
      </c>
      <c r="I119" s="232" t="s">
        <v>544</v>
      </c>
      <c r="J119" s="232" t="s">
        <v>545</v>
      </c>
      <c r="K119" s="232" t="s">
        <v>473</v>
      </c>
      <c r="L119" s="183">
        <v>17.920000000000002</v>
      </c>
      <c r="M119" s="232">
        <v>100.7591</v>
      </c>
      <c r="N119" s="232" t="s">
        <v>52</v>
      </c>
      <c r="O119" s="218" t="s">
        <v>28</v>
      </c>
      <c r="P119" s="232" t="s">
        <v>546</v>
      </c>
      <c r="Q119" s="232" t="s">
        <v>547</v>
      </c>
      <c r="R119" s="232" t="s">
        <v>547</v>
      </c>
      <c r="S119" s="232">
        <v>400</v>
      </c>
      <c r="T119" s="182">
        <v>6586.8</v>
      </c>
      <c r="U119" s="234">
        <v>2172</v>
      </c>
      <c r="V119" s="219">
        <v>242617</v>
      </c>
      <c r="W119" s="219">
        <v>242767</v>
      </c>
      <c r="X119" s="229">
        <v>228900</v>
      </c>
      <c r="Y119" s="251"/>
      <c r="Z119" s="251"/>
    </row>
    <row r="120" spans="1:27" ht="43.5" x14ac:dyDescent="0.2">
      <c r="A120" s="226">
        <v>113</v>
      </c>
      <c r="B120" s="251" t="s">
        <v>447</v>
      </c>
      <c r="C120" s="233" t="s">
        <v>164</v>
      </c>
      <c r="D120" s="251" t="s">
        <v>64</v>
      </c>
      <c r="E120" s="251" t="s">
        <v>69</v>
      </c>
      <c r="F120" s="251" t="s">
        <v>111</v>
      </c>
      <c r="G120" s="251">
        <v>6</v>
      </c>
      <c r="H120" s="232" t="s">
        <v>566</v>
      </c>
      <c r="I120" s="232" t="s">
        <v>544</v>
      </c>
      <c r="J120" s="232" t="s">
        <v>545</v>
      </c>
      <c r="K120" s="232" t="s">
        <v>473</v>
      </c>
      <c r="L120" s="232">
        <v>17.4894</v>
      </c>
      <c r="M120" s="232">
        <v>100.3861</v>
      </c>
      <c r="N120" s="232" t="s">
        <v>52</v>
      </c>
      <c r="O120" s="218" t="s">
        <v>28</v>
      </c>
      <c r="P120" s="232" t="s">
        <v>546</v>
      </c>
      <c r="Q120" s="232" t="s">
        <v>547</v>
      </c>
      <c r="R120" s="232" t="s">
        <v>547</v>
      </c>
      <c r="S120" s="232">
        <v>550</v>
      </c>
      <c r="T120" s="182">
        <v>14328.32</v>
      </c>
      <c r="U120" s="232">
        <v>238</v>
      </c>
      <c r="V120" s="219">
        <v>242618</v>
      </c>
      <c r="W120" s="219">
        <v>242767</v>
      </c>
      <c r="X120" s="229">
        <v>498000</v>
      </c>
      <c r="Y120" s="251"/>
      <c r="Z120" s="251"/>
    </row>
    <row r="121" spans="1:27" ht="43.5" x14ac:dyDescent="0.2">
      <c r="A121" s="226">
        <v>114</v>
      </c>
      <c r="B121" s="251" t="s">
        <v>447</v>
      </c>
      <c r="C121" s="233" t="s">
        <v>165</v>
      </c>
      <c r="D121" s="251" t="s">
        <v>64</v>
      </c>
      <c r="E121" s="251" t="s">
        <v>69</v>
      </c>
      <c r="F121" s="251" t="s">
        <v>111</v>
      </c>
      <c r="G121" s="251">
        <v>10</v>
      </c>
      <c r="H121" s="232" t="s">
        <v>568</v>
      </c>
      <c r="I121" s="232" t="s">
        <v>544</v>
      </c>
      <c r="J121" s="232" t="s">
        <v>545</v>
      </c>
      <c r="K121" s="232" t="s">
        <v>473</v>
      </c>
      <c r="L121" s="232">
        <v>17.519100000000002</v>
      </c>
      <c r="M121" s="232">
        <v>100.3963</v>
      </c>
      <c r="N121" s="232" t="s">
        <v>52</v>
      </c>
      <c r="O121" s="218" t="s">
        <v>28</v>
      </c>
      <c r="P121" s="232" t="s">
        <v>546</v>
      </c>
      <c r="Q121" s="232" t="s">
        <v>547</v>
      </c>
      <c r="R121" s="232" t="s">
        <v>547</v>
      </c>
      <c r="S121" s="232">
        <v>400</v>
      </c>
      <c r="T121" s="182">
        <v>14341.58</v>
      </c>
      <c r="U121" s="232">
        <v>120</v>
      </c>
      <c r="V121" s="219">
        <v>242617</v>
      </c>
      <c r="W121" s="219">
        <v>242767</v>
      </c>
      <c r="X121" s="229">
        <v>498500</v>
      </c>
      <c r="Y121" s="251"/>
      <c r="Z121" s="251"/>
    </row>
    <row r="122" spans="1:27" ht="43.5" x14ac:dyDescent="0.2">
      <c r="A122" s="226">
        <v>115</v>
      </c>
      <c r="B122" s="251" t="s">
        <v>447</v>
      </c>
      <c r="C122" s="233" t="s">
        <v>166</v>
      </c>
      <c r="D122" s="251" t="s">
        <v>64</v>
      </c>
      <c r="E122" s="251" t="s">
        <v>69</v>
      </c>
      <c r="F122" s="251" t="s">
        <v>111</v>
      </c>
      <c r="G122" s="251">
        <v>13</v>
      </c>
      <c r="H122" s="232" t="s">
        <v>586</v>
      </c>
      <c r="I122" s="232" t="s">
        <v>544</v>
      </c>
      <c r="J122" s="232" t="s">
        <v>545</v>
      </c>
      <c r="K122" s="232" t="s">
        <v>473</v>
      </c>
      <c r="L122" s="232">
        <v>17.4999</v>
      </c>
      <c r="M122" s="232">
        <v>100.3916</v>
      </c>
      <c r="N122" s="232" t="s">
        <v>52</v>
      </c>
      <c r="O122" s="218" t="s">
        <v>28</v>
      </c>
      <c r="P122" s="232" t="s">
        <v>546</v>
      </c>
      <c r="Q122" s="232" t="s">
        <v>547</v>
      </c>
      <c r="R122" s="232" t="s">
        <v>547</v>
      </c>
      <c r="S122" s="232">
        <v>450</v>
      </c>
      <c r="T122" s="182">
        <v>14321.98</v>
      </c>
      <c r="U122" s="232">
        <v>130</v>
      </c>
      <c r="V122" s="219">
        <v>242618</v>
      </c>
      <c r="W122" s="219">
        <v>242767</v>
      </c>
      <c r="X122" s="229">
        <v>497800</v>
      </c>
      <c r="Y122" s="251"/>
      <c r="Z122" s="251"/>
    </row>
    <row r="123" spans="1:27" ht="43.5" x14ac:dyDescent="0.2">
      <c r="A123" s="226">
        <v>116</v>
      </c>
      <c r="B123" s="251" t="s">
        <v>447</v>
      </c>
      <c r="C123" s="233" t="s">
        <v>167</v>
      </c>
      <c r="D123" s="251" t="s">
        <v>64</v>
      </c>
      <c r="E123" s="251" t="s">
        <v>69</v>
      </c>
      <c r="F123" s="251" t="s">
        <v>111</v>
      </c>
      <c r="G123" s="251">
        <v>14</v>
      </c>
      <c r="H123" s="232" t="s">
        <v>588</v>
      </c>
      <c r="I123" s="232" t="s">
        <v>544</v>
      </c>
      <c r="J123" s="232" t="s">
        <v>545</v>
      </c>
      <c r="K123" s="232" t="s">
        <v>473</v>
      </c>
      <c r="L123" s="232">
        <v>17.563800000000001</v>
      </c>
      <c r="M123" s="232">
        <v>100.39409999999999</v>
      </c>
      <c r="N123" s="232" t="s">
        <v>52</v>
      </c>
      <c r="O123" s="218" t="s">
        <v>28</v>
      </c>
      <c r="P123" s="232" t="s">
        <v>546</v>
      </c>
      <c r="Q123" s="232" t="s">
        <v>547</v>
      </c>
      <c r="R123" s="232" t="s">
        <v>547</v>
      </c>
      <c r="S123" s="232">
        <v>600</v>
      </c>
      <c r="T123" s="182">
        <v>14357.48</v>
      </c>
      <c r="U123" s="232">
        <v>109</v>
      </c>
      <c r="V123" s="219">
        <v>242617</v>
      </c>
      <c r="W123" s="219">
        <v>242767</v>
      </c>
      <c r="X123" s="229">
        <v>499000</v>
      </c>
      <c r="Y123" s="251"/>
      <c r="Z123" s="251"/>
    </row>
    <row r="124" spans="1:27" ht="43.5" x14ac:dyDescent="0.2">
      <c r="A124" s="226">
        <v>117</v>
      </c>
      <c r="B124" s="251" t="s">
        <v>448</v>
      </c>
      <c r="C124" s="233" t="s">
        <v>170</v>
      </c>
      <c r="D124" s="251" t="s">
        <v>64</v>
      </c>
      <c r="E124" s="251" t="s">
        <v>69</v>
      </c>
      <c r="F124" s="251" t="s">
        <v>111</v>
      </c>
      <c r="G124" s="251">
        <v>3</v>
      </c>
      <c r="I124" s="232" t="s">
        <v>594</v>
      </c>
      <c r="J124" s="232" t="s">
        <v>545</v>
      </c>
      <c r="K124" s="232" t="s">
        <v>473</v>
      </c>
      <c r="L124" s="232">
        <v>17.274899999999999</v>
      </c>
      <c r="M124" s="232">
        <v>100.19199999999999</v>
      </c>
      <c r="N124" s="232" t="s">
        <v>52</v>
      </c>
      <c r="O124" s="218" t="s">
        <v>28</v>
      </c>
      <c r="P124" s="232" t="s">
        <v>546</v>
      </c>
      <c r="Q124" s="232" t="s">
        <v>547</v>
      </c>
      <c r="R124" s="232" t="s">
        <v>547</v>
      </c>
      <c r="S124" s="232">
        <v>500</v>
      </c>
      <c r="T124" s="182">
        <v>1687</v>
      </c>
      <c r="U124" s="232">
        <v>185</v>
      </c>
      <c r="V124" s="219">
        <v>242617</v>
      </c>
      <c r="W124" s="219">
        <v>242767</v>
      </c>
      <c r="X124" s="229">
        <v>495000</v>
      </c>
      <c r="Y124" s="251"/>
      <c r="Z124" s="251"/>
    </row>
    <row r="125" spans="1:27" ht="43.5" x14ac:dyDescent="0.2">
      <c r="A125" s="226">
        <v>118</v>
      </c>
      <c r="B125" s="251" t="s">
        <v>448</v>
      </c>
      <c r="C125" s="233" t="s">
        <v>171</v>
      </c>
      <c r="D125" s="251" t="s">
        <v>64</v>
      </c>
      <c r="E125" s="251" t="s">
        <v>69</v>
      </c>
      <c r="F125" s="251" t="s">
        <v>111</v>
      </c>
      <c r="G125" s="251">
        <v>12</v>
      </c>
      <c r="I125" s="232" t="s">
        <v>594</v>
      </c>
      <c r="J125" s="232" t="s">
        <v>545</v>
      </c>
      <c r="K125" s="232" t="s">
        <v>473</v>
      </c>
      <c r="L125" s="232">
        <v>17.275600000000001</v>
      </c>
      <c r="M125" s="232">
        <v>100.2132</v>
      </c>
      <c r="N125" s="232" t="s">
        <v>52</v>
      </c>
      <c r="O125" s="218" t="s">
        <v>28</v>
      </c>
      <c r="P125" s="232" t="s">
        <v>546</v>
      </c>
      <c r="Q125" s="232" t="s">
        <v>547</v>
      </c>
      <c r="R125" s="232" t="s">
        <v>547</v>
      </c>
      <c r="S125" s="232">
        <v>500</v>
      </c>
      <c r="T125" s="182">
        <v>3000</v>
      </c>
      <c r="U125" s="232">
        <v>355</v>
      </c>
      <c r="V125" s="219">
        <v>242618</v>
      </c>
      <c r="W125" s="219">
        <v>242767</v>
      </c>
      <c r="X125" s="229">
        <v>500000</v>
      </c>
      <c r="Y125" s="251"/>
      <c r="Z125" s="251"/>
    </row>
    <row r="126" spans="1:27" s="303" customFormat="1" ht="43.5" x14ac:dyDescent="0.2">
      <c r="A126" s="311">
        <v>119</v>
      </c>
      <c r="B126" s="303" t="s">
        <v>448</v>
      </c>
      <c r="C126" s="312" t="s">
        <v>172</v>
      </c>
      <c r="D126" s="303" t="s">
        <v>60</v>
      </c>
      <c r="E126" s="303" t="s">
        <v>73</v>
      </c>
      <c r="F126" s="303" t="s">
        <v>101</v>
      </c>
      <c r="G126" s="303">
        <v>4</v>
      </c>
      <c r="H126" s="303" t="s">
        <v>593</v>
      </c>
      <c r="I126" s="303" t="s">
        <v>594</v>
      </c>
      <c r="J126" s="303" t="s">
        <v>545</v>
      </c>
      <c r="K126" s="303" t="s">
        <v>473</v>
      </c>
      <c r="L126" s="303">
        <v>17.415500000000002</v>
      </c>
      <c r="M126" s="303">
        <v>100.30029999999999</v>
      </c>
      <c r="N126" s="303" t="s">
        <v>52</v>
      </c>
      <c r="O126" s="314" t="s">
        <v>28</v>
      </c>
      <c r="P126" s="303" t="s">
        <v>546</v>
      </c>
      <c r="Q126" s="303" t="s">
        <v>547</v>
      </c>
      <c r="R126" s="303" t="s">
        <v>547</v>
      </c>
      <c r="S126" s="303">
        <v>850</v>
      </c>
      <c r="T126" s="318">
        <v>14216.03</v>
      </c>
      <c r="U126" s="303">
        <v>375</v>
      </c>
      <c r="V126" s="316">
        <v>242617</v>
      </c>
      <c r="W126" s="316">
        <v>242767</v>
      </c>
      <c r="X126" s="317">
        <v>472300</v>
      </c>
      <c r="AA126" s="349" t="s">
        <v>501</v>
      </c>
    </row>
    <row r="127" spans="1:27" s="303" customFormat="1" ht="43.5" x14ac:dyDescent="0.2">
      <c r="A127" s="311">
        <v>120</v>
      </c>
      <c r="B127" s="303" t="s">
        <v>448</v>
      </c>
      <c r="C127" s="312" t="s">
        <v>173</v>
      </c>
      <c r="D127" s="303" t="s">
        <v>64</v>
      </c>
      <c r="E127" s="303" t="s">
        <v>69</v>
      </c>
      <c r="F127" s="303" t="s">
        <v>111</v>
      </c>
      <c r="G127" s="303">
        <v>13</v>
      </c>
      <c r="H127" s="303" t="s">
        <v>593</v>
      </c>
      <c r="I127" s="303" t="s">
        <v>594</v>
      </c>
      <c r="J127" s="303" t="s">
        <v>545</v>
      </c>
      <c r="K127" s="303" t="s">
        <v>473</v>
      </c>
      <c r="L127" s="303">
        <v>17.392700000000001</v>
      </c>
      <c r="M127" s="303">
        <v>100.3445</v>
      </c>
      <c r="N127" s="303" t="s">
        <v>52</v>
      </c>
      <c r="O127" s="314" t="s">
        <v>28</v>
      </c>
      <c r="P127" s="303" t="s">
        <v>546</v>
      </c>
      <c r="Q127" s="303" t="s">
        <v>547</v>
      </c>
      <c r="R127" s="303" t="s">
        <v>547</v>
      </c>
      <c r="S127" s="303">
        <v>250</v>
      </c>
      <c r="T127" s="318">
        <v>14376.46</v>
      </c>
      <c r="U127" s="303">
        <v>275</v>
      </c>
      <c r="V127" s="316">
        <v>242618</v>
      </c>
      <c r="W127" s="316">
        <v>242767</v>
      </c>
      <c r="X127" s="317">
        <v>499700</v>
      </c>
      <c r="AA127" s="349" t="s">
        <v>501</v>
      </c>
    </row>
    <row r="128" spans="1:27" s="303" customFormat="1" ht="43.5" x14ac:dyDescent="0.2">
      <c r="A128" s="311">
        <v>121</v>
      </c>
      <c r="B128" s="303" t="s">
        <v>448</v>
      </c>
      <c r="C128" s="312" t="s">
        <v>174</v>
      </c>
      <c r="D128" s="303" t="s">
        <v>64</v>
      </c>
      <c r="E128" s="303" t="s">
        <v>69</v>
      </c>
      <c r="F128" s="303" t="s">
        <v>111</v>
      </c>
      <c r="G128" s="303">
        <v>4</v>
      </c>
      <c r="H128" s="303" t="s">
        <v>593</v>
      </c>
      <c r="I128" s="303" t="s">
        <v>594</v>
      </c>
      <c r="J128" s="303" t="s">
        <v>853</v>
      </c>
      <c r="K128" s="303" t="s">
        <v>473</v>
      </c>
      <c r="L128" s="303">
        <v>1924569</v>
      </c>
      <c r="M128" s="303">
        <v>637824</v>
      </c>
      <c r="N128" s="303" t="s">
        <v>52</v>
      </c>
      <c r="O128" s="314" t="s">
        <v>28</v>
      </c>
      <c r="P128" s="303" t="s">
        <v>546</v>
      </c>
      <c r="Q128" s="303" t="s">
        <v>547</v>
      </c>
      <c r="R128" s="303" t="s">
        <v>547</v>
      </c>
      <c r="S128" s="303">
        <v>850</v>
      </c>
      <c r="T128" s="318">
        <v>143000</v>
      </c>
      <c r="U128" s="303">
        <v>375</v>
      </c>
      <c r="V128" s="316">
        <v>242617</v>
      </c>
      <c r="W128" s="316">
        <v>242767</v>
      </c>
      <c r="X128" s="317">
        <v>490000</v>
      </c>
      <c r="AA128" s="349" t="s">
        <v>501</v>
      </c>
    </row>
    <row r="129" spans="1:27" ht="43.5" x14ac:dyDescent="0.2">
      <c r="A129" s="226">
        <v>122</v>
      </c>
      <c r="B129" s="251" t="s">
        <v>449</v>
      </c>
      <c r="C129" s="233" t="s">
        <v>175</v>
      </c>
      <c r="D129" s="251" t="s">
        <v>64</v>
      </c>
      <c r="E129" s="251" t="s">
        <v>69</v>
      </c>
      <c r="F129" s="251" t="s">
        <v>111</v>
      </c>
      <c r="G129" s="232">
        <v>7</v>
      </c>
      <c r="H129" s="232" t="s">
        <v>815</v>
      </c>
      <c r="I129" s="232" t="s">
        <v>854</v>
      </c>
      <c r="J129" s="232" t="s">
        <v>545</v>
      </c>
      <c r="K129" s="232" t="s">
        <v>473</v>
      </c>
      <c r="L129" s="232">
        <v>17.521899999999999</v>
      </c>
      <c r="M129" s="232" t="s">
        <v>863</v>
      </c>
      <c r="N129" s="232" t="s">
        <v>52</v>
      </c>
      <c r="O129" s="218" t="s">
        <v>28</v>
      </c>
      <c r="P129" s="232" t="s">
        <v>546</v>
      </c>
      <c r="Q129" s="232" t="s">
        <v>547</v>
      </c>
      <c r="R129" s="232" t="s">
        <v>547</v>
      </c>
      <c r="S129" s="232" t="s">
        <v>520</v>
      </c>
      <c r="T129" s="182">
        <v>8240.3799999999992</v>
      </c>
      <c r="V129" s="219">
        <v>242618</v>
      </c>
      <c r="W129" s="219">
        <v>242767</v>
      </c>
      <c r="X129" s="229">
        <v>476000</v>
      </c>
    </row>
    <row r="130" spans="1:27" ht="43.5" x14ac:dyDescent="0.2">
      <c r="A130" s="226">
        <v>123</v>
      </c>
      <c r="B130" s="251" t="s">
        <v>449</v>
      </c>
      <c r="C130" s="233" t="s">
        <v>176</v>
      </c>
      <c r="D130" s="251" t="s">
        <v>60</v>
      </c>
      <c r="E130" s="232" t="s">
        <v>71</v>
      </c>
      <c r="F130" s="251" t="s">
        <v>101</v>
      </c>
      <c r="G130" s="232">
        <v>8</v>
      </c>
      <c r="H130" s="232" t="s">
        <v>816</v>
      </c>
      <c r="I130" s="232" t="s">
        <v>854</v>
      </c>
      <c r="J130" s="232" t="s">
        <v>545</v>
      </c>
      <c r="K130" s="232" t="s">
        <v>473</v>
      </c>
      <c r="L130" s="232">
        <v>17.5243</v>
      </c>
      <c r="M130" s="232" t="s">
        <v>864</v>
      </c>
      <c r="N130" s="232" t="s">
        <v>52</v>
      </c>
      <c r="O130" s="218" t="s">
        <v>28</v>
      </c>
      <c r="P130" s="232" t="s">
        <v>546</v>
      </c>
      <c r="Q130" s="232" t="s">
        <v>547</v>
      </c>
      <c r="R130" s="232" t="s">
        <v>547</v>
      </c>
      <c r="S130" s="232" t="s">
        <v>520</v>
      </c>
      <c r="T130" s="182">
        <v>11816</v>
      </c>
      <c r="V130" s="219">
        <v>242617</v>
      </c>
      <c r="W130" s="219">
        <v>242767</v>
      </c>
      <c r="X130" s="229">
        <v>432000</v>
      </c>
    </row>
    <row r="131" spans="1:27" ht="43.5" x14ac:dyDescent="0.2">
      <c r="A131" s="226">
        <v>124</v>
      </c>
      <c r="B131" s="251" t="s">
        <v>449</v>
      </c>
      <c r="C131" s="233" t="s">
        <v>177</v>
      </c>
      <c r="D131" s="232" t="s">
        <v>60</v>
      </c>
      <c r="E131" s="232" t="s">
        <v>71</v>
      </c>
      <c r="F131" s="251" t="s">
        <v>101</v>
      </c>
      <c r="G131" s="232">
        <v>9</v>
      </c>
      <c r="H131" s="232" t="s">
        <v>817</v>
      </c>
      <c r="I131" s="232" t="s">
        <v>854</v>
      </c>
      <c r="J131" s="232" t="s">
        <v>545</v>
      </c>
      <c r="K131" s="232" t="s">
        <v>473</v>
      </c>
      <c r="L131" s="232">
        <v>17.476800000000001</v>
      </c>
      <c r="M131" s="232" t="s">
        <v>865</v>
      </c>
      <c r="N131" s="232" t="s">
        <v>52</v>
      </c>
      <c r="O131" s="218" t="s">
        <v>28</v>
      </c>
      <c r="P131" s="232" t="s">
        <v>546</v>
      </c>
      <c r="Q131" s="232" t="s">
        <v>547</v>
      </c>
      <c r="R131" s="232" t="s">
        <v>547</v>
      </c>
      <c r="S131" s="232" t="s">
        <v>520</v>
      </c>
      <c r="T131" s="182">
        <v>4200.25</v>
      </c>
      <c r="V131" s="219">
        <v>242618</v>
      </c>
      <c r="W131" s="219">
        <v>242767</v>
      </c>
      <c r="X131" s="229">
        <v>198000</v>
      </c>
    </row>
    <row r="132" spans="1:27" ht="43.5" x14ac:dyDescent="0.2">
      <c r="A132" s="226">
        <v>125</v>
      </c>
      <c r="B132" s="251" t="s">
        <v>449</v>
      </c>
      <c r="C132" s="233" t="s">
        <v>178</v>
      </c>
      <c r="D132" s="232" t="s">
        <v>64</v>
      </c>
      <c r="E132" s="232" t="s">
        <v>69</v>
      </c>
      <c r="F132" s="251" t="s">
        <v>111</v>
      </c>
      <c r="G132" s="232">
        <v>9</v>
      </c>
      <c r="H132" s="232" t="s">
        <v>817</v>
      </c>
      <c r="I132" s="232" t="s">
        <v>854</v>
      </c>
      <c r="J132" s="232" t="s">
        <v>545</v>
      </c>
      <c r="K132" s="232" t="s">
        <v>473</v>
      </c>
      <c r="L132" s="232">
        <v>17.282399999999999</v>
      </c>
      <c r="M132" s="232" t="s">
        <v>866</v>
      </c>
      <c r="N132" s="232" t="s">
        <v>52</v>
      </c>
      <c r="O132" s="218" t="s">
        <v>28</v>
      </c>
      <c r="P132" s="232" t="s">
        <v>546</v>
      </c>
      <c r="Q132" s="232" t="s">
        <v>547</v>
      </c>
      <c r="R132" s="232" t="s">
        <v>547</v>
      </c>
      <c r="S132" s="232" t="s">
        <v>520</v>
      </c>
      <c r="T132" s="182">
        <v>7560.88</v>
      </c>
      <c r="V132" s="219">
        <v>242617</v>
      </c>
      <c r="W132" s="219">
        <v>242767</v>
      </c>
      <c r="X132" s="229">
        <v>251000</v>
      </c>
    </row>
    <row r="133" spans="1:27" ht="43.5" x14ac:dyDescent="0.2">
      <c r="A133" s="226">
        <v>126</v>
      </c>
      <c r="B133" s="251" t="s">
        <v>449</v>
      </c>
      <c r="C133" s="233" t="s">
        <v>179</v>
      </c>
      <c r="D133" s="232" t="s">
        <v>64</v>
      </c>
      <c r="E133" s="232" t="s">
        <v>69</v>
      </c>
      <c r="F133" s="251" t="s">
        <v>111</v>
      </c>
      <c r="G133" s="232">
        <v>9</v>
      </c>
      <c r="H133" s="232" t="s">
        <v>817</v>
      </c>
      <c r="I133" s="232" t="s">
        <v>854</v>
      </c>
      <c r="J133" s="232" t="s">
        <v>545</v>
      </c>
      <c r="K133" s="232" t="s">
        <v>473</v>
      </c>
      <c r="L133" s="232">
        <v>17.4663</v>
      </c>
      <c r="M133" s="232" t="s">
        <v>867</v>
      </c>
      <c r="N133" s="232" t="s">
        <v>52</v>
      </c>
      <c r="O133" s="218" t="s">
        <v>28</v>
      </c>
      <c r="P133" s="232" t="s">
        <v>546</v>
      </c>
      <c r="Q133" s="232" t="s">
        <v>547</v>
      </c>
      <c r="R133" s="232" t="s">
        <v>547</v>
      </c>
      <c r="S133" s="232" t="s">
        <v>520</v>
      </c>
      <c r="T133" s="182">
        <v>14861.63</v>
      </c>
      <c r="V133" s="219">
        <v>242618</v>
      </c>
      <c r="W133" s="219">
        <v>242767</v>
      </c>
      <c r="X133" s="229">
        <v>493700</v>
      </c>
    </row>
    <row r="134" spans="1:27" ht="43.5" x14ac:dyDescent="0.2">
      <c r="A134" s="226">
        <v>127</v>
      </c>
      <c r="B134" s="251" t="s">
        <v>449</v>
      </c>
      <c r="C134" s="233" t="s">
        <v>180</v>
      </c>
      <c r="D134" s="232" t="s">
        <v>64</v>
      </c>
      <c r="E134" s="232" t="s">
        <v>69</v>
      </c>
      <c r="F134" s="251" t="s">
        <v>111</v>
      </c>
      <c r="G134" s="232">
        <v>3</v>
      </c>
      <c r="H134" s="232" t="s">
        <v>818</v>
      </c>
      <c r="I134" s="232" t="s">
        <v>854</v>
      </c>
      <c r="J134" s="232" t="s">
        <v>853</v>
      </c>
      <c r="K134" s="232" t="s">
        <v>473</v>
      </c>
      <c r="L134" s="232">
        <v>17.527000000000001</v>
      </c>
      <c r="M134" s="232">
        <v>100.2906</v>
      </c>
      <c r="N134" s="232" t="s">
        <v>52</v>
      </c>
      <c r="O134" s="218" t="s">
        <v>28</v>
      </c>
      <c r="P134" s="232" t="s">
        <v>546</v>
      </c>
      <c r="Q134" s="232" t="s">
        <v>547</v>
      </c>
      <c r="R134" s="232" t="s">
        <v>547</v>
      </c>
      <c r="S134" s="232" t="s">
        <v>474</v>
      </c>
      <c r="T134" s="182" t="s">
        <v>474</v>
      </c>
      <c r="U134" s="232">
        <v>185</v>
      </c>
      <c r="V134" s="219">
        <v>242617</v>
      </c>
      <c r="W134" s="219">
        <v>242767</v>
      </c>
      <c r="X134" s="229">
        <v>494500</v>
      </c>
    </row>
    <row r="135" spans="1:27" ht="43.5" x14ac:dyDescent="0.2">
      <c r="A135" s="226">
        <v>128</v>
      </c>
      <c r="B135" s="251" t="s">
        <v>449</v>
      </c>
      <c r="C135" s="233" t="s">
        <v>181</v>
      </c>
      <c r="D135" s="232" t="s">
        <v>64</v>
      </c>
      <c r="E135" s="232" t="s">
        <v>71</v>
      </c>
      <c r="F135" s="251" t="s">
        <v>111</v>
      </c>
      <c r="G135" s="232">
        <v>2</v>
      </c>
      <c r="H135" s="232" t="s">
        <v>817</v>
      </c>
      <c r="I135" s="232" t="s">
        <v>854</v>
      </c>
      <c r="J135" s="232" t="s">
        <v>545</v>
      </c>
      <c r="K135" s="232" t="s">
        <v>473</v>
      </c>
      <c r="L135" s="232">
        <v>17.447099999999999</v>
      </c>
      <c r="M135" s="232" t="s">
        <v>868</v>
      </c>
      <c r="N135" s="232" t="s">
        <v>52</v>
      </c>
      <c r="O135" s="218" t="s">
        <v>28</v>
      </c>
      <c r="P135" s="232" t="s">
        <v>546</v>
      </c>
      <c r="Q135" s="232" t="s">
        <v>547</v>
      </c>
      <c r="R135" s="232" t="s">
        <v>547</v>
      </c>
      <c r="S135" s="232" t="s">
        <v>520</v>
      </c>
      <c r="T135" s="182">
        <v>5703.54</v>
      </c>
      <c r="U135" s="232">
        <v>256</v>
      </c>
      <c r="V135" s="219">
        <v>242618</v>
      </c>
      <c r="W135" s="219">
        <v>242767</v>
      </c>
      <c r="X135" s="229">
        <v>269000</v>
      </c>
    </row>
    <row r="136" spans="1:27" ht="43.5" x14ac:dyDescent="0.2">
      <c r="A136" s="226">
        <v>129</v>
      </c>
      <c r="B136" s="251" t="s">
        <v>449</v>
      </c>
      <c r="C136" s="233" t="s">
        <v>182</v>
      </c>
      <c r="D136" s="232" t="s">
        <v>64</v>
      </c>
      <c r="E136" s="232" t="s">
        <v>69</v>
      </c>
      <c r="F136" s="251" t="s">
        <v>111</v>
      </c>
      <c r="G136" s="232">
        <v>3</v>
      </c>
      <c r="H136" s="232" t="s">
        <v>818</v>
      </c>
      <c r="I136" s="232" t="s">
        <v>854</v>
      </c>
      <c r="J136" s="232" t="s">
        <v>545</v>
      </c>
      <c r="K136" s="232" t="s">
        <v>473</v>
      </c>
      <c r="L136" s="232">
        <v>17.53</v>
      </c>
      <c r="M136" s="232" t="s">
        <v>869</v>
      </c>
      <c r="N136" s="232" t="s">
        <v>52</v>
      </c>
      <c r="O136" s="218" t="s">
        <v>28</v>
      </c>
      <c r="P136" s="232" t="s">
        <v>546</v>
      </c>
      <c r="Q136" s="232" t="s">
        <v>547</v>
      </c>
      <c r="R136" s="232" t="s">
        <v>547</v>
      </c>
      <c r="S136" s="232" t="s">
        <v>520</v>
      </c>
      <c r="T136" s="182">
        <v>5093.7</v>
      </c>
      <c r="V136" s="219">
        <v>242617</v>
      </c>
      <c r="W136" s="219">
        <v>242767</v>
      </c>
      <c r="X136" s="229">
        <v>169000</v>
      </c>
    </row>
    <row r="137" spans="1:27" s="215" customFormat="1" ht="43.5" x14ac:dyDescent="0.2">
      <c r="A137" s="226">
        <v>130</v>
      </c>
      <c r="B137" s="189" t="s">
        <v>449</v>
      </c>
      <c r="C137" s="186" t="s">
        <v>183</v>
      </c>
      <c r="D137" s="215" t="s">
        <v>60</v>
      </c>
      <c r="E137" s="215" t="s">
        <v>73</v>
      </c>
      <c r="F137" s="215" t="s">
        <v>101</v>
      </c>
      <c r="G137" s="215">
        <v>5</v>
      </c>
      <c r="H137" s="215" t="s">
        <v>819</v>
      </c>
      <c r="I137" s="215" t="s">
        <v>854</v>
      </c>
      <c r="J137" s="215" t="s">
        <v>545</v>
      </c>
      <c r="K137" s="215" t="s">
        <v>473</v>
      </c>
      <c r="M137" s="215" t="s">
        <v>474</v>
      </c>
      <c r="N137" s="215" t="s">
        <v>52</v>
      </c>
      <c r="O137" s="191" t="s">
        <v>28</v>
      </c>
      <c r="P137" s="215" t="s">
        <v>546</v>
      </c>
      <c r="Q137" s="215" t="s">
        <v>547</v>
      </c>
      <c r="R137" s="215" t="s">
        <v>547</v>
      </c>
      <c r="T137" s="192"/>
      <c r="U137" s="215">
        <v>207</v>
      </c>
      <c r="V137" s="220">
        <v>242618</v>
      </c>
      <c r="W137" s="220">
        <v>242767</v>
      </c>
      <c r="X137" s="237"/>
    </row>
    <row r="138" spans="1:27" s="216" customFormat="1" ht="43.5" x14ac:dyDescent="0.2">
      <c r="A138" s="278"/>
      <c r="B138" s="256"/>
      <c r="C138" s="187" t="s">
        <v>184</v>
      </c>
      <c r="H138" s="216" t="s">
        <v>819</v>
      </c>
      <c r="I138" s="216" t="s">
        <v>854</v>
      </c>
      <c r="J138" s="216" t="s">
        <v>545</v>
      </c>
      <c r="K138" s="216" t="s">
        <v>473</v>
      </c>
      <c r="L138" s="216">
        <v>17.531500000000001</v>
      </c>
      <c r="M138" s="216" t="s">
        <v>870</v>
      </c>
      <c r="N138" s="216" t="s">
        <v>52</v>
      </c>
      <c r="O138" s="193" t="s">
        <v>28</v>
      </c>
      <c r="P138" s="216" t="s">
        <v>546</v>
      </c>
      <c r="Q138" s="216" t="s">
        <v>547</v>
      </c>
      <c r="R138" s="216" t="s">
        <v>547</v>
      </c>
      <c r="S138" s="216" t="s">
        <v>520</v>
      </c>
      <c r="T138" s="194">
        <v>16600</v>
      </c>
      <c r="V138" s="221">
        <v>242617</v>
      </c>
      <c r="W138" s="221">
        <v>242767</v>
      </c>
      <c r="X138" s="238">
        <v>36258</v>
      </c>
      <c r="AA138" s="277"/>
    </row>
    <row r="139" spans="1:27" s="216" customFormat="1" ht="43.5" x14ac:dyDescent="0.2">
      <c r="A139" s="278"/>
      <c r="B139" s="256"/>
      <c r="C139" s="187" t="s">
        <v>185</v>
      </c>
      <c r="H139" s="216" t="s">
        <v>819</v>
      </c>
      <c r="I139" s="216" t="s">
        <v>854</v>
      </c>
      <c r="J139" s="216" t="s">
        <v>545</v>
      </c>
      <c r="K139" s="216" t="s">
        <v>473</v>
      </c>
      <c r="L139" s="216">
        <v>17.5105</v>
      </c>
      <c r="M139" s="216" t="s">
        <v>871</v>
      </c>
      <c r="N139" s="216" t="s">
        <v>52</v>
      </c>
      <c r="O139" s="193" t="s">
        <v>28</v>
      </c>
      <c r="P139" s="216" t="s">
        <v>546</v>
      </c>
      <c r="Q139" s="216" t="s">
        <v>547</v>
      </c>
      <c r="R139" s="216" t="s">
        <v>547</v>
      </c>
      <c r="S139" s="216" t="s">
        <v>520</v>
      </c>
      <c r="T139" s="194">
        <v>14293</v>
      </c>
      <c r="U139" s="216">
        <v>209</v>
      </c>
      <c r="V139" s="221">
        <v>242618</v>
      </c>
      <c r="W139" s="221">
        <v>242767</v>
      </c>
      <c r="X139" s="238">
        <v>36258</v>
      </c>
    </row>
    <row r="140" spans="1:27" s="216" customFormat="1" ht="43.5" x14ac:dyDescent="0.2">
      <c r="A140" s="278"/>
      <c r="B140" s="256"/>
      <c r="C140" s="187" t="s">
        <v>186</v>
      </c>
      <c r="H140" s="216" t="s">
        <v>819</v>
      </c>
      <c r="I140" s="216" t="s">
        <v>854</v>
      </c>
      <c r="J140" s="216" t="s">
        <v>545</v>
      </c>
      <c r="K140" s="216" t="s">
        <v>473</v>
      </c>
      <c r="L140" s="216">
        <v>17.498000000000001</v>
      </c>
      <c r="M140" s="216" t="s">
        <v>872</v>
      </c>
      <c r="N140" s="216" t="s">
        <v>52</v>
      </c>
      <c r="O140" s="193" t="s">
        <v>28</v>
      </c>
      <c r="P140" s="216" t="s">
        <v>546</v>
      </c>
      <c r="Q140" s="216" t="s">
        <v>547</v>
      </c>
      <c r="R140" s="216" t="s">
        <v>547</v>
      </c>
      <c r="T140" s="194"/>
      <c r="V140" s="221">
        <v>242617</v>
      </c>
      <c r="W140" s="221">
        <v>242767</v>
      </c>
      <c r="X140" s="238">
        <v>36258</v>
      </c>
    </row>
    <row r="141" spans="1:27" s="216" customFormat="1" ht="43.5" x14ac:dyDescent="0.2">
      <c r="A141" s="278"/>
      <c r="B141" s="256"/>
      <c r="C141" s="187" t="s">
        <v>187</v>
      </c>
      <c r="H141" s="216" t="s">
        <v>819</v>
      </c>
      <c r="I141" s="216" t="s">
        <v>854</v>
      </c>
      <c r="J141" s="216" t="s">
        <v>545</v>
      </c>
      <c r="K141" s="216" t="s">
        <v>473</v>
      </c>
      <c r="L141" s="216">
        <v>17.5167</v>
      </c>
      <c r="M141" s="216" t="s">
        <v>873</v>
      </c>
      <c r="N141" s="216" t="s">
        <v>52</v>
      </c>
      <c r="O141" s="193" t="s">
        <v>28</v>
      </c>
      <c r="P141" s="216" t="s">
        <v>546</v>
      </c>
      <c r="Q141" s="216" t="s">
        <v>547</v>
      </c>
      <c r="R141" s="216" t="s">
        <v>547</v>
      </c>
      <c r="S141" s="216" t="s">
        <v>520</v>
      </c>
      <c r="T141" s="194">
        <v>5764.5</v>
      </c>
      <c r="V141" s="221">
        <v>242618</v>
      </c>
      <c r="W141" s="221">
        <v>242767</v>
      </c>
      <c r="X141" s="238">
        <v>36258</v>
      </c>
    </row>
    <row r="142" spans="1:27" s="216" customFormat="1" ht="43.5" x14ac:dyDescent="0.2">
      <c r="A142" s="278"/>
      <c r="B142" s="256"/>
      <c r="C142" s="187" t="s">
        <v>188</v>
      </c>
      <c r="H142" s="216" t="s">
        <v>819</v>
      </c>
      <c r="I142" s="216" t="s">
        <v>854</v>
      </c>
      <c r="J142" s="216" t="s">
        <v>545</v>
      </c>
      <c r="K142" s="216" t="s">
        <v>473</v>
      </c>
      <c r="L142" s="216">
        <v>17.5154</v>
      </c>
      <c r="M142" s="216" t="s">
        <v>874</v>
      </c>
      <c r="N142" s="216" t="s">
        <v>52</v>
      </c>
      <c r="O142" s="193" t="s">
        <v>28</v>
      </c>
      <c r="P142" s="216" t="s">
        <v>546</v>
      </c>
      <c r="Q142" s="216" t="s">
        <v>547</v>
      </c>
      <c r="R142" s="216" t="s">
        <v>547</v>
      </c>
      <c r="S142" s="216" t="s">
        <v>520</v>
      </c>
      <c r="T142" s="194">
        <v>7560</v>
      </c>
      <c r="V142" s="221">
        <v>242617</v>
      </c>
      <c r="W142" s="221">
        <v>242767</v>
      </c>
      <c r="X142" s="238">
        <v>36258</v>
      </c>
    </row>
    <row r="143" spans="1:27" s="217" customFormat="1" ht="43.5" x14ac:dyDescent="0.2">
      <c r="A143" s="279"/>
      <c r="B143" s="257"/>
      <c r="C143" s="188" t="s">
        <v>189</v>
      </c>
      <c r="H143" s="217" t="s">
        <v>819</v>
      </c>
      <c r="I143" s="217" t="s">
        <v>854</v>
      </c>
      <c r="J143" s="217" t="s">
        <v>545</v>
      </c>
      <c r="K143" s="217" t="s">
        <v>473</v>
      </c>
      <c r="L143" s="217">
        <v>17.515799999999999</v>
      </c>
      <c r="M143" s="217" t="s">
        <v>874</v>
      </c>
      <c r="N143" s="217" t="s">
        <v>52</v>
      </c>
      <c r="O143" s="195" t="s">
        <v>28</v>
      </c>
      <c r="P143" s="217" t="s">
        <v>546</v>
      </c>
      <c r="Q143" s="217" t="s">
        <v>547</v>
      </c>
      <c r="R143" s="217" t="s">
        <v>547</v>
      </c>
      <c r="S143" s="217" t="s">
        <v>929</v>
      </c>
      <c r="T143" s="196"/>
      <c r="V143" s="222">
        <v>242618</v>
      </c>
      <c r="W143" s="222">
        <v>242767</v>
      </c>
      <c r="X143" s="239">
        <v>36258</v>
      </c>
    </row>
    <row r="144" spans="1:27" ht="43.5" x14ac:dyDescent="0.2">
      <c r="A144" s="226">
        <v>131</v>
      </c>
      <c r="B144" s="251" t="s">
        <v>449</v>
      </c>
      <c r="C144" s="233" t="s">
        <v>190</v>
      </c>
      <c r="D144" s="232" t="s">
        <v>64</v>
      </c>
      <c r="E144" s="232" t="s">
        <v>69</v>
      </c>
      <c r="F144" s="251" t="s">
        <v>111</v>
      </c>
      <c r="G144" s="232">
        <v>6</v>
      </c>
      <c r="H144" s="232" t="s">
        <v>820</v>
      </c>
      <c r="I144" s="232" t="s">
        <v>854</v>
      </c>
      <c r="J144" s="232" t="s">
        <v>545</v>
      </c>
      <c r="K144" s="232" t="s">
        <v>473</v>
      </c>
      <c r="L144" s="232">
        <v>17.526499999999999</v>
      </c>
      <c r="M144" s="232" t="s">
        <v>875</v>
      </c>
      <c r="N144" s="232" t="s">
        <v>52</v>
      </c>
      <c r="O144" s="218" t="s">
        <v>28</v>
      </c>
      <c r="P144" s="232" t="s">
        <v>546</v>
      </c>
      <c r="Q144" s="232" t="s">
        <v>547</v>
      </c>
      <c r="R144" s="232" t="s">
        <v>547</v>
      </c>
      <c r="S144" s="232">
        <v>14293</v>
      </c>
      <c r="T144" s="182">
        <v>209</v>
      </c>
      <c r="V144" s="219">
        <v>242617</v>
      </c>
      <c r="W144" s="219">
        <v>242767</v>
      </c>
      <c r="X144" s="229">
        <v>474000</v>
      </c>
    </row>
    <row r="145" spans="1:24" s="215" customFormat="1" ht="43.5" x14ac:dyDescent="0.2">
      <c r="A145" s="280">
        <v>132</v>
      </c>
      <c r="B145" s="189" t="s">
        <v>449</v>
      </c>
      <c r="C145" s="186" t="s">
        <v>191</v>
      </c>
      <c r="D145" s="215" t="s">
        <v>60</v>
      </c>
      <c r="E145" s="215" t="s">
        <v>71</v>
      </c>
      <c r="F145" s="189" t="s">
        <v>101</v>
      </c>
      <c r="G145" s="215">
        <v>6</v>
      </c>
      <c r="H145" s="215" t="s">
        <v>820</v>
      </c>
      <c r="I145" s="215" t="s">
        <v>854</v>
      </c>
      <c r="J145" s="215" t="s">
        <v>545</v>
      </c>
      <c r="K145" s="215" t="s">
        <v>473</v>
      </c>
      <c r="N145" s="215" t="s">
        <v>52</v>
      </c>
      <c r="O145" s="191" t="s">
        <v>28</v>
      </c>
      <c r="P145" s="215" t="s">
        <v>546</v>
      </c>
      <c r="Q145" s="215" t="s">
        <v>547</v>
      </c>
      <c r="R145" s="215" t="s">
        <v>547</v>
      </c>
      <c r="T145" s="192"/>
      <c r="V145" s="220">
        <v>242618</v>
      </c>
      <c r="W145" s="220">
        <v>242767</v>
      </c>
      <c r="X145" s="237"/>
    </row>
    <row r="146" spans="1:24" s="216" customFormat="1" ht="43.5" x14ac:dyDescent="0.2">
      <c r="A146" s="278"/>
      <c r="B146" s="256"/>
      <c r="C146" s="187" t="s">
        <v>192</v>
      </c>
      <c r="H146" s="216" t="s">
        <v>820</v>
      </c>
      <c r="I146" s="216" t="s">
        <v>854</v>
      </c>
      <c r="J146" s="216" t="s">
        <v>545</v>
      </c>
      <c r="K146" s="216" t="s">
        <v>473</v>
      </c>
      <c r="L146" s="216">
        <v>17.5273</v>
      </c>
      <c r="M146" s="216">
        <v>100.2454</v>
      </c>
      <c r="N146" s="216" t="s">
        <v>52</v>
      </c>
      <c r="O146" s="193" t="s">
        <v>28</v>
      </c>
      <c r="P146" s="216" t="s">
        <v>546</v>
      </c>
      <c r="Q146" s="216" t="s">
        <v>547</v>
      </c>
      <c r="R146" s="216" t="s">
        <v>547</v>
      </c>
      <c r="S146" s="216" t="s">
        <v>929</v>
      </c>
      <c r="T146" s="194"/>
      <c r="V146" s="221">
        <v>242617</v>
      </c>
      <c r="W146" s="221">
        <v>242767</v>
      </c>
      <c r="X146" s="238">
        <v>36258</v>
      </c>
    </row>
    <row r="147" spans="1:24" s="217" customFormat="1" ht="43.5" x14ac:dyDescent="0.2">
      <c r="A147" s="279"/>
      <c r="B147" s="257"/>
      <c r="C147" s="188" t="s">
        <v>193</v>
      </c>
      <c r="H147" s="217" t="s">
        <v>820</v>
      </c>
      <c r="I147" s="217" t="s">
        <v>854</v>
      </c>
      <c r="J147" s="217" t="s">
        <v>545</v>
      </c>
      <c r="K147" s="217" t="s">
        <v>473</v>
      </c>
      <c r="L147" s="217">
        <v>17.5259</v>
      </c>
      <c r="M147" s="217">
        <v>100.24469999999999</v>
      </c>
      <c r="N147" s="217" t="s">
        <v>52</v>
      </c>
      <c r="O147" s="195" t="s">
        <v>28</v>
      </c>
      <c r="P147" s="217" t="s">
        <v>546</v>
      </c>
      <c r="Q147" s="217" t="s">
        <v>547</v>
      </c>
      <c r="R147" s="217" t="s">
        <v>547</v>
      </c>
      <c r="S147" s="217" t="s">
        <v>929</v>
      </c>
      <c r="T147" s="196">
        <v>209</v>
      </c>
      <c r="V147" s="222">
        <v>242618</v>
      </c>
      <c r="W147" s="222">
        <v>242767</v>
      </c>
      <c r="X147" s="239">
        <v>36258</v>
      </c>
    </row>
    <row r="148" spans="1:24" ht="43.5" x14ac:dyDescent="0.2">
      <c r="A148" s="226">
        <v>133</v>
      </c>
      <c r="B148" s="251" t="s">
        <v>449</v>
      </c>
      <c r="C148" s="233" t="s">
        <v>194</v>
      </c>
      <c r="D148" s="232" t="s">
        <v>64</v>
      </c>
      <c r="E148" s="232" t="s">
        <v>69</v>
      </c>
      <c r="F148" s="251" t="s">
        <v>111</v>
      </c>
      <c r="G148" s="232">
        <v>6</v>
      </c>
      <c r="H148" s="232" t="s">
        <v>820</v>
      </c>
      <c r="I148" s="232" t="s">
        <v>854</v>
      </c>
      <c r="J148" s="232" t="s">
        <v>545</v>
      </c>
      <c r="K148" s="232" t="s">
        <v>473</v>
      </c>
      <c r="L148" s="232">
        <v>17.552099999999999</v>
      </c>
      <c r="M148" s="232" t="s">
        <v>876</v>
      </c>
      <c r="N148" s="232" t="s">
        <v>52</v>
      </c>
      <c r="O148" s="218" t="s">
        <v>28</v>
      </c>
      <c r="P148" s="232" t="s">
        <v>546</v>
      </c>
      <c r="Q148" s="232" t="s">
        <v>547</v>
      </c>
      <c r="R148" s="232" t="s">
        <v>547</v>
      </c>
      <c r="S148" s="232">
        <v>5764.5</v>
      </c>
      <c r="T148" s="182"/>
      <c r="V148" s="219">
        <v>242617</v>
      </c>
      <c r="W148" s="219">
        <v>242767</v>
      </c>
      <c r="X148" s="229">
        <v>171000</v>
      </c>
    </row>
    <row r="149" spans="1:24" ht="43.5" x14ac:dyDescent="0.2">
      <c r="A149" s="226">
        <v>134</v>
      </c>
      <c r="B149" s="251" t="s">
        <v>449</v>
      </c>
      <c r="C149" s="233" t="s">
        <v>195</v>
      </c>
      <c r="D149" s="232" t="s">
        <v>64</v>
      </c>
      <c r="E149" s="232" t="s">
        <v>69</v>
      </c>
      <c r="F149" s="251" t="s">
        <v>111</v>
      </c>
      <c r="G149" s="232">
        <v>6</v>
      </c>
      <c r="H149" s="232" t="s">
        <v>820</v>
      </c>
      <c r="I149" s="232" t="s">
        <v>854</v>
      </c>
      <c r="J149" s="232" t="s">
        <v>545</v>
      </c>
      <c r="K149" s="232" t="s">
        <v>473</v>
      </c>
      <c r="L149" s="232">
        <v>17.532900000000001</v>
      </c>
      <c r="M149" s="232" t="s">
        <v>877</v>
      </c>
      <c r="N149" s="232" t="s">
        <v>52</v>
      </c>
      <c r="O149" s="218" t="s">
        <v>28</v>
      </c>
      <c r="P149" s="232" t="s">
        <v>546</v>
      </c>
      <c r="Q149" s="232" t="s">
        <v>547</v>
      </c>
      <c r="R149" s="232" t="s">
        <v>547</v>
      </c>
      <c r="S149" s="232">
        <v>7560</v>
      </c>
      <c r="T149" s="182"/>
      <c r="V149" s="219">
        <v>242618</v>
      </c>
      <c r="W149" s="219">
        <v>242767</v>
      </c>
      <c r="X149" s="229">
        <v>225000</v>
      </c>
    </row>
    <row r="150" spans="1:24" s="215" customFormat="1" ht="43.5" x14ac:dyDescent="0.2">
      <c r="A150" s="280">
        <v>135</v>
      </c>
      <c r="B150" s="189" t="s">
        <v>449</v>
      </c>
      <c r="C150" s="186" t="s">
        <v>196</v>
      </c>
      <c r="D150" s="215" t="s">
        <v>60</v>
      </c>
      <c r="E150" s="215" t="s">
        <v>71</v>
      </c>
      <c r="F150" s="215" t="s">
        <v>101</v>
      </c>
      <c r="G150" s="215">
        <v>7</v>
      </c>
      <c r="H150" s="215" t="s">
        <v>815</v>
      </c>
      <c r="I150" s="215" t="s">
        <v>854</v>
      </c>
      <c r="J150" s="215" t="s">
        <v>545</v>
      </c>
      <c r="K150" s="215" t="s">
        <v>473</v>
      </c>
      <c r="N150" s="215" t="s">
        <v>52</v>
      </c>
      <c r="O150" s="191" t="s">
        <v>28</v>
      </c>
      <c r="P150" s="215" t="s">
        <v>546</v>
      </c>
      <c r="Q150" s="215" t="s">
        <v>547</v>
      </c>
      <c r="R150" s="215" t="s">
        <v>547</v>
      </c>
      <c r="T150" s="192"/>
      <c r="U150" s="215">
        <v>270</v>
      </c>
      <c r="V150" s="220">
        <v>242617</v>
      </c>
      <c r="W150" s="220">
        <v>242767</v>
      </c>
      <c r="X150" s="237"/>
    </row>
    <row r="151" spans="1:24" s="216" customFormat="1" ht="43.5" x14ac:dyDescent="0.2">
      <c r="A151" s="278"/>
      <c r="B151" s="256"/>
      <c r="C151" s="187" t="s">
        <v>197</v>
      </c>
      <c r="H151" s="216" t="s">
        <v>815</v>
      </c>
      <c r="I151" s="216" t="s">
        <v>854</v>
      </c>
      <c r="J151" s="216" t="s">
        <v>545</v>
      </c>
      <c r="K151" s="216" t="s">
        <v>473</v>
      </c>
      <c r="L151" s="216">
        <v>17.5318</v>
      </c>
      <c r="M151" s="216" t="s">
        <v>878</v>
      </c>
      <c r="N151" s="216" t="s">
        <v>52</v>
      </c>
      <c r="O151" s="193" t="s">
        <v>28</v>
      </c>
      <c r="P151" s="216" t="s">
        <v>546</v>
      </c>
      <c r="Q151" s="216" t="s">
        <v>547</v>
      </c>
      <c r="R151" s="216" t="s">
        <v>547</v>
      </c>
      <c r="S151" s="216" t="s">
        <v>520</v>
      </c>
      <c r="T151" s="194" t="s">
        <v>929</v>
      </c>
      <c r="V151" s="221">
        <v>242618</v>
      </c>
      <c r="W151" s="221">
        <v>242767</v>
      </c>
      <c r="X151" s="238">
        <v>36258</v>
      </c>
    </row>
    <row r="152" spans="1:24" s="216" customFormat="1" ht="43.5" x14ac:dyDescent="0.2">
      <c r="A152" s="278"/>
      <c r="B152" s="256"/>
      <c r="C152" s="187" t="s">
        <v>198</v>
      </c>
      <c r="H152" s="216" t="s">
        <v>815</v>
      </c>
      <c r="I152" s="216" t="s">
        <v>854</v>
      </c>
      <c r="J152" s="216" t="s">
        <v>545</v>
      </c>
      <c r="K152" s="216" t="s">
        <v>473</v>
      </c>
      <c r="L152" s="216">
        <v>17.551600000000001</v>
      </c>
      <c r="M152" s="216" t="s">
        <v>879</v>
      </c>
      <c r="N152" s="216" t="s">
        <v>52</v>
      </c>
      <c r="O152" s="193" t="s">
        <v>28</v>
      </c>
      <c r="P152" s="216" t="s">
        <v>546</v>
      </c>
      <c r="Q152" s="216" t="s">
        <v>547</v>
      </c>
      <c r="R152" s="216" t="s">
        <v>547</v>
      </c>
      <c r="S152" s="216" t="s">
        <v>520</v>
      </c>
      <c r="T152" s="194" t="s">
        <v>929</v>
      </c>
      <c r="V152" s="221">
        <v>242617</v>
      </c>
      <c r="W152" s="221">
        <v>242767</v>
      </c>
      <c r="X152" s="238">
        <v>36258</v>
      </c>
    </row>
    <row r="153" spans="1:24" s="216" customFormat="1" ht="43.5" x14ac:dyDescent="0.2">
      <c r="A153" s="278"/>
      <c r="B153" s="256"/>
      <c r="C153" s="187" t="s">
        <v>199</v>
      </c>
      <c r="H153" s="216" t="s">
        <v>815</v>
      </c>
      <c r="I153" s="216" t="s">
        <v>854</v>
      </c>
      <c r="J153" s="216" t="s">
        <v>545</v>
      </c>
      <c r="K153" s="216" t="s">
        <v>473</v>
      </c>
      <c r="L153" s="216">
        <v>17.5503</v>
      </c>
      <c r="M153" s="216" t="s">
        <v>880</v>
      </c>
      <c r="N153" s="216" t="s">
        <v>52</v>
      </c>
      <c r="O153" s="193" t="s">
        <v>28</v>
      </c>
      <c r="P153" s="216" t="s">
        <v>546</v>
      </c>
      <c r="Q153" s="216" t="s">
        <v>547</v>
      </c>
      <c r="R153" s="216" t="s">
        <v>547</v>
      </c>
      <c r="S153" s="216" t="s">
        <v>520</v>
      </c>
      <c r="T153" s="194" t="s">
        <v>929</v>
      </c>
      <c r="V153" s="221">
        <v>242618</v>
      </c>
      <c r="W153" s="221">
        <v>242767</v>
      </c>
      <c r="X153" s="238">
        <v>36258</v>
      </c>
    </row>
    <row r="154" spans="1:24" s="216" customFormat="1" ht="43.5" x14ac:dyDescent="0.2">
      <c r="A154" s="278"/>
      <c r="B154" s="256"/>
      <c r="C154" s="187" t="s">
        <v>200</v>
      </c>
      <c r="H154" s="216" t="s">
        <v>815</v>
      </c>
      <c r="I154" s="216" t="s">
        <v>854</v>
      </c>
      <c r="J154" s="216" t="s">
        <v>545</v>
      </c>
      <c r="K154" s="216" t="s">
        <v>473</v>
      </c>
      <c r="L154" s="216">
        <v>17.543399999999998</v>
      </c>
      <c r="M154" s="216" t="s">
        <v>881</v>
      </c>
      <c r="N154" s="216" t="s">
        <v>52</v>
      </c>
      <c r="O154" s="193" t="s">
        <v>28</v>
      </c>
      <c r="P154" s="216" t="s">
        <v>546</v>
      </c>
      <c r="Q154" s="216" t="s">
        <v>547</v>
      </c>
      <c r="R154" s="216" t="s">
        <v>547</v>
      </c>
      <c r="S154" s="216" t="s">
        <v>520</v>
      </c>
      <c r="T154" s="194" t="s">
        <v>929</v>
      </c>
      <c r="V154" s="221">
        <v>242617</v>
      </c>
      <c r="W154" s="221">
        <v>242767</v>
      </c>
      <c r="X154" s="238">
        <v>36258</v>
      </c>
    </row>
    <row r="155" spans="1:24" s="216" customFormat="1" ht="43.5" x14ac:dyDescent="0.2">
      <c r="A155" s="278"/>
      <c r="B155" s="256"/>
      <c r="C155" s="187" t="s">
        <v>201</v>
      </c>
      <c r="H155" s="216" t="s">
        <v>815</v>
      </c>
      <c r="I155" s="216" t="s">
        <v>854</v>
      </c>
      <c r="J155" s="216" t="s">
        <v>545</v>
      </c>
      <c r="K155" s="216" t="s">
        <v>473</v>
      </c>
      <c r="L155" s="216">
        <v>17.529199999999999</v>
      </c>
      <c r="M155" s="216" t="s">
        <v>882</v>
      </c>
      <c r="N155" s="216" t="s">
        <v>52</v>
      </c>
      <c r="O155" s="193" t="s">
        <v>28</v>
      </c>
      <c r="P155" s="216" t="s">
        <v>546</v>
      </c>
      <c r="Q155" s="216" t="s">
        <v>547</v>
      </c>
      <c r="R155" s="216" t="s">
        <v>547</v>
      </c>
      <c r="S155" s="216" t="s">
        <v>520</v>
      </c>
      <c r="T155" s="194" t="s">
        <v>929</v>
      </c>
      <c r="V155" s="221">
        <v>242618</v>
      </c>
      <c r="W155" s="221">
        <v>242767</v>
      </c>
      <c r="X155" s="238">
        <v>36258</v>
      </c>
    </row>
    <row r="156" spans="1:24" s="216" customFormat="1" ht="43.5" x14ac:dyDescent="0.2">
      <c r="A156" s="278"/>
      <c r="B156" s="256"/>
      <c r="C156" s="187" t="s">
        <v>202</v>
      </c>
      <c r="H156" s="216" t="s">
        <v>815</v>
      </c>
      <c r="I156" s="216" t="s">
        <v>854</v>
      </c>
      <c r="J156" s="216" t="s">
        <v>545</v>
      </c>
      <c r="K156" s="216" t="s">
        <v>473</v>
      </c>
      <c r="L156" s="216">
        <v>17.539899999999999</v>
      </c>
      <c r="M156" s="216" t="s">
        <v>883</v>
      </c>
      <c r="N156" s="216" t="s">
        <v>52</v>
      </c>
      <c r="O156" s="193" t="s">
        <v>28</v>
      </c>
      <c r="P156" s="216" t="s">
        <v>546</v>
      </c>
      <c r="Q156" s="216" t="s">
        <v>547</v>
      </c>
      <c r="R156" s="216" t="s">
        <v>547</v>
      </c>
      <c r="S156" s="216" t="s">
        <v>520</v>
      </c>
      <c r="T156" s="194" t="s">
        <v>929</v>
      </c>
      <c r="V156" s="221">
        <v>242617</v>
      </c>
      <c r="W156" s="221">
        <v>242767</v>
      </c>
      <c r="X156" s="238">
        <v>36258</v>
      </c>
    </row>
    <row r="157" spans="1:24" s="216" customFormat="1" ht="43.5" x14ac:dyDescent="0.2">
      <c r="A157" s="278"/>
      <c r="B157" s="256"/>
      <c r="C157" s="187" t="s">
        <v>203</v>
      </c>
      <c r="H157" s="216" t="s">
        <v>815</v>
      </c>
      <c r="I157" s="216" t="s">
        <v>854</v>
      </c>
      <c r="J157" s="216" t="s">
        <v>545</v>
      </c>
      <c r="K157" s="216" t="s">
        <v>473</v>
      </c>
      <c r="L157" s="216">
        <v>17.531700000000001</v>
      </c>
      <c r="M157" s="216" t="s">
        <v>884</v>
      </c>
      <c r="N157" s="216" t="s">
        <v>52</v>
      </c>
      <c r="O157" s="193" t="s">
        <v>28</v>
      </c>
      <c r="P157" s="216" t="s">
        <v>546</v>
      </c>
      <c r="Q157" s="216" t="s">
        <v>547</v>
      </c>
      <c r="R157" s="216" t="s">
        <v>547</v>
      </c>
      <c r="S157" s="216" t="s">
        <v>520</v>
      </c>
      <c r="T157" s="194" t="s">
        <v>929</v>
      </c>
      <c r="V157" s="221">
        <v>242618</v>
      </c>
      <c r="W157" s="221">
        <v>242767</v>
      </c>
      <c r="X157" s="238">
        <v>36258</v>
      </c>
    </row>
    <row r="158" spans="1:24" s="216" customFormat="1" ht="43.5" x14ac:dyDescent="0.2">
      <c r="A158" s="278"/>
      <c r="B158" s="256"/>
      <c r="C158" s="187" t="s">
        <v>204</v>
      </c>
      <c r="H158" s="216" t="s">
        <v>815</v>
      </c>
      <c r="I158" s="216" t="s">
        <v>854</v>
      </c>
      <c r="J158" s="216" t="s">
        <v>545</v>
      </c>
      <c r="K158" s="216" t="s">
        <v>473</v>
      </c>
      <c r="L158" s="216">
        <v>17.544</v>
      </c>
      <c r="M158" s="216" t="s">
        <v>885</v>
      </c>
      <c r="N158" s="216" t="s">
        <v>52</v>
      </c>
      <c r="O158" s="193" t="s">
        <v>28</v>
      </c>
      <c r="P158" s="216" t="s">
        <v>546</v>
      </c>
      <c r="Q158" s="216" t="s">
        <v>547</v>
      </c>
      <c r="R158" s="216" t="s">
        <v>547</v>
      </c>
      <c r="S158" s="216" t="s">
        <v>520</v>
      </c>
      <c r="T158" s="194" t="s">
        <v>929</v>
      </c>
      <c r="V158" s="221">
        <v>242617</v>
      </c>
      <c r="W158" s="221">
        <v>242767</v>
      </c>
      <c r="X158" s="238">
        <v>36258</v>
      </c>
    </row>
    <row r="159" spans="1:24" s="216" customFormat="1" ht="43.5" x14ac:dyDescent="0.2">
      <c r="A159" s="278"/>
      <c r="B159" s="256"/>
      <c r="C159" s="187" t="s">
        <v>205</v>
      </c>
      <c r="H159" s="216" t="s">
        <v>815</v>
      </c>
      <c r="I159" s="216" t="s">
        <v>854</v>
      </c>
      <c r="J159" s="216" t="s">
        <v>545</v>
      </c>
      <c r="K159" s="216" t="s">
        <v>473</v>
      </c>
      <c r="L159" s="216">
        <v>17.521799999999999</v>
      </c>
      <c r="M159" s="216" t="s">
        <v>863</v>
      </c>
      <c r="N159" s="216" t="s">
        <v>52</v>
      </c>
      <c r="O159" s="193" t="s">
        <v>28</v>
      </c>
      <c r="P159" s="216" t="s">
        <v>546</v>
      </c>
      <c r="Q159" s="216" t="s">
        <v>547</v>
      </c>
      <c r="R159" s="216" t="s">
        <v>547</v>
      </c>
      <c r="S159" s="216" t="s">
        <v>520</v>
      </c>
      <c r="T159" s="194" t="s">
        <v>929</v>
      </c>
      <c r="V159" s="221">
        <v>242618</v>
      </c>
      <c r="W159" s="221">
        <v>242767</v>
      </c>
      <c r="X159" s="238">
        <v>36258</v>
      </c>
    </row>
    <row r="160" spans="1:24" s="217" customFormat="1" ht="43.5" x14ac:dyDescent="0.2">
      <c r="A160" s="279"/>
      <c r="B160" s="257"/>
      <c r="C160" s="188" t="s">
        <v>206</v>
      </c>
      <c r="H160" s="217" t="s">
        <v>815</v>
      </c>
      <c r="I160" s="217" t="s">
        <v>854</v>
      </c>
      <c r="J160" s="217" t="s">
        <v>545</v>
      </c>
      <c r="K160" s="217" t="s">
        <v>473</v>
      </c>
      <c r="L160" s="217">
        <v>17.520399999999999</v>
      </c>
      <c r="M160" s="217" t="s">
        <v>886</v>
      </c>
      <c r="N160" s="217" t="s">
        <v>52</v>
      </c>
      <c r="O160" s="195" t="s">
        <v>28</v>
      </c>
      <c r="P160" s="217" t="s">
        <v>546</v>
      </c>
      <c r="Q160" s="217" t="s">
        <v>547</v>
      </c>
      <c r="R160" s="217" t="s">
        <v>547</v>
      </c>
      <c r="S160" s="217" t="s">
        <v>520</v>
      </c>
      <c r="T160" s="196" t="s">
        <v>929</v>
      </c>
      <c r="V160" s="222">
        <v>242617</v>
      </c>
      <c r="W160" s="222">
        <v>242767</v>
      </c>
      <c r="X160" s="239">
        <v>36258</v>
      </c>
    </row>
    <row r="161" spans="1:24" s="215" customFormat="1" ht="43.5" x14ac:dyDescent="0.2">
      <c r="A161" s="280">
        <v>136</v>
      </c>
      <c r="B161" s="189" t="s">
        <v>449</v>
      </c>
      <c r="C161" s="186" t="s">
        <v>207</v>
      </c>
      <c r="D161" s="215" t="s">
        <v>60</v>
      </c>
      <c r="E161" s="215" t="s">
        <v>71</v>
      </c>
      <c r="F161" s="215" t="s">
        <v>101</v>
      </c>
      <c r="G161" s="215">
        <v>8</v>
      </c>
      <c r="H161" s="215" t="s">
        <v>816</v>
      </c>
      <c r="I161" s="215" t="s">
        <v>854</v>
      </c>
      <c r="J161" s="215" t="s">
        <v>545</v>
      </c>
      <c r="K161" s="215" t="s">
        <v>473</v>
      </c>
      <c r="N161" s="215" t="s">
        <v>52</v>
      </c>
      <c r="O161" s="191" t="s">
        <v>28</v>
      </c>
      <c r="P161" s="215" t="s">
        <v>546</v>
      </c>
      <c r="Q161" s="215" t="s">
        <v>547</v>
      </c>
      <c r="R161" s="215" t="s">
        <v>547</v>
      </c>
      <c r="T161" s="192"/>
      <c r="U161" s="215">
        <v>125</v>
      </c>
      <c r="V161" s="220">
        <v>242618</v>
      </c>
      <c r="W161" s="220">
        <v>242767</v>
      </c>
      <c r="X161" s="237"/>
    </row>
    <row r="162" spans="1:24" s="216" customFormat="1" ht="43.5" x14ac:dyDescent="0.2">
      <c r="A162" s="278"/>
      <c r="B162" s="256"/>
      <c r="C162" s="187" t="s">
        <v>208</v>
      </c>
      <c r="H162" s="216" t="s">
        <v>816</v>
      </c>
      <c r="I162" s="216" t="s">
        <v>854</v>
      </c>
      <c r="J162" s="216" t="s">
        <v>545</v>
      </c>
      <c r="K162" s="216" t="s">
        <v>473</v>
      </c>
      <c r="L162" s="216">
        <v>17.5182</v>
      </c>
      <c r="M162" s="216" t="s">
        <v>887</v>
      </c>
      <c r="N162" s="216" t="s">
        <v>52</v>
      </c>
      <c r="O162" s="193" t="s">
        <v>28</v>
      </c>
      <c r="P162" s="216" t="s">
        <v>546</v>
      </c>
      <c r="Q162" s="216" t="s">
        <v>547</v>
      </c>
      <c r="R162" s="216" t="s">
        <v>547</v>
      </c>
      <c r="S162" s="216" t="s">
        <v>520</v>
      </c>
      <c r="T162" s="194" t="s">
        <v>929</v>
      </c>
      <c r="V162" s="221">
        <v>242617</v>
      </c>
      <c r="W162" s="221">
        <v>242767</v>
      </c>
      <c r="X162" s="238">
        <v>36258</v>
      </c>
    </row>
    <row r="163" spans="1:24" s="216" customFormat="1" ht="43.5" x14ac:dyDescent="0.2">
      <c r="A163" s="278"/>
      <c r="B163" s="256"/>
      <c r="C163" s="187" t="s">
        <v>209</v>
      </c>
      <c r="H163" s="216" t="s">
        <v>816</v>
      </c>
      <c r="I163" s="216" t="s">
        <v>854</v>
      </c>
      <c r="J163" s="216" t="s">
        <v>545</v>
      </c>
      <c r="K163" s="216" t="s">
        <v>473</v>
      </c>
      <c r="L163" s="216">
        <v>17.519200000000001</v>
      </c>
      <c r="M163" s="216" t="s">
        <v>888</v>
      </c>
      <c r="N163" s="216" t="s">
        <v>52</v>
      </c>
      <c r="O163" s="193" t="s">
        <v>28</v>
      </c>
      <c r="P163" s="216" t="s">
        <v>546</v>
      </c>
      <c r="Q163" s="216" t="s">
        <v>547</v>
      </c>
      <c r="R163" s="216" t="s">
        <v>547</v>
      </c>
      <c r="S163" s="216" t="s">
        <v>520</v>
      </c>
      <c r="T163" s="194" t="s">
        <v>929</v>
      </c>
      <c r="V163" s="221">
        <v>242618</v>
      </c>
      <c r="W163" s="221">
        <v>242767</v>
      </c>
      <c r="X163" s="238">
        <v>36258</v>
      </c>
    </row>
    <row r="164" spans="1:24" s="216" customFormat="1" ht="43.5" x14ac:dyDescent="0.2">
      <c r="A164" s="278"/>
      <c r="B164" s="256"/>
      <c r="C164" s="187" t="s">
        <v>210</v>
      </c>
      <c r="H164" s="216" t="s">
        <v>816</v>
      </c>
      <c r="I164" s="216" t="s">
        <v>854</v>
      </c>
      <c r="J164" s="216" t="s">
        <v>545</v>
      </c>
      <c r="K164" s="216" t="s">
        <v>473</v>
      </c>
      <c r="L164" s="216">
        <v>17.5197</v>
      </c>
      <c r="M164" s="216" t="s">
        <v>889</v>
      </c>
      <c r="N164" s="216" t="s">
        <v>52</v>
      </c>
      <c r="O164" s="193" t="s">
        <v>28</v>
      </c>
      <c r="P164" s="216" t="s">
        <v>546</v>
      </c>
      <c r="Q164" s="216" t="s">
        <v>547</v>
      </c>
      <c r="R164" s="216" t="s">
        <v>547</v>
      </c>
      <c r="S164" s="216" t="s">
        <v>520</v>
      </c>
      <c r="T164" s="194" t="s">
        <v>929</v>
      </c>
      <c r="V164" s="221">
        <v>242617</v>
      </c>
      <c r="W164" s="221">
        <v>242767</v>
      </c>
      <c r="X164" s="238">
        <v>36258</v>
      </c>
    </row>
    <row r="165" spans="1:24" s="216" customFormat="1" ht="43.5" x14ac:dyDescent="0.2">
      <c r="A165" s="278"/>
      <c r="B165" s="256"/>
      <c r="C165" s="187" t="s">
        <v>211</v>
      </c>
      <c r="H165" s="216" t="s">
        <v>816</v>
      </c>
      <c r="I165" s="216" t="s">
        <v>854</v>
      </c>
      <c r="J165" s="216" t="s">
        <v>545</v>
      </c>
      <c r="K165" s="216" t="s">
        <v>473</v>
      </c>
      <c r="L165" s="216">
        <v>17.527100000000001</v>
      </c>
      <c r="M165" s="216" t="s">
        <v>890</v>
      </c>
      <c r="N165" s="216" t="s">
        <v>52</v>
      </c>
      <c r="O165" s="193" t="s">
        <v>28</v>
      </c>
      <c r="P165" s="216" t="s">
        <v>546</v>
      </c>
      <c r="Q165" s="216" t="s">
        <v>547</v>
      </c>
      <c r="R165" s="216" t="s">
        <v>547</v>
      </c>
      <c r="S165" s="216" t="s">
        <v>520</v>
      </c>
      <c r="T165" s="194" t="s">
        <v>929</v>
      </c>
      <c r="V165" s="221">
        <v>242618</v>
      </c>
      <c r="W165" s="221">
        <v>242767</v>
      </c>
      <c r="X165" s="238">
        <v>36258</v>
      </c>
    </row>
    <row r="166" spans="1:24" s="216" customFormat="1" ht="43.5" x14ac:dyDescent="0.2">
      <c r="A166" s="278"/>
      <c r="B166" s="256"/>
      <c r="C166" s="187" t="s">
        <v>212</v>
      </c>
      <c r="H166" s="216" t="s">
        <v>816</v>
      </c>
      <c r="I166" s="216" t="s">
        <v>854</v>
      </c>
      <c r="J166" s="216" t="s">
        <v>545</v>
      </c>
      <c r="K166" s="216" t="s">
        <v>473</v>
      </c>
      <c r="L166" s="216">
        <v>17.524799999999999</v>
      </c>
      <c r="M166" s="216" t="s">
        <v>891</v>
      </c>
      <c r="N166" s="216" t="s">
        <v>52</v>
      </c>
      <c r="O166" s="193" t="s">
        <v>28</v>
      </c>
      <c r="P166" s="216" t="s">
        <v>546</v>
      </c>
      <c r="Q166" s="216" t="s">
        <v>547</v>
      </c>
      <c r="R166" s="216" t="s">
        <v>547</v>
      </c>
      <c r="S166" s="216" t="s">
        <v>520</v>
      </c>
      <c r="T166" s="194" t="s">
        <v>929</v>
      </c>
      <c r="V166" s="221">
        <v>242617</v>
      </c>
      <c r="W166" s="221">
        <v>242767</v>
      </c>
      <c r="X166" s="238">
        <v>36258</v>
      </c>
    </row>
    <row r="167" spans="1:24" s="216" customFormat="1" ht="43.5" x14ac:dyDescent="0.2">
      <c r="A167" s="278"/>
      <c r="B167" s="256"/>
      <c r="C167" s="187" t="s">
        <v>213</v>
      </c>
      <c r="H167" s="216" t="s">
        <v>816</v>
      </c>
      <c r="I167" s="216" t="s">
        <v>854</v>
      </c>
      <c r="J167" s="216" t="s">
        <v>545</v>
      </c>
      <c r="K167" s="216" t="s">
        <v>473</v>
      </c>
      <c r="L167" s="216">
        <v>17.531300000000002</v>
      </c>
      <c r="M167" s="216" t="s">
        <v>892</v>
      </c>
      <c r="N167" s="216" t="s">
        <v>52</v>
      </c>
      <c r="O167" s="193" t="s">
        <v>28</v>
      </c>
      <c r="P167" s="216" t="s">
        <v>546</v>
      </c>
      <c r="Q167" s="216" t="s">
        <v>547</v>
      </c>
      <c r="R167" s="216" t="s">
        <v>547</v>
      </c>
      <c r="S167" s="216" t="s">
        <v>520</v>
      </c>
      <c r="T167" s="194" t="s">
        <v>929</v>
      </c>
      <c r="V167" s="221">
        <v>242618</v>
      </c>
      <c r="W167" s="221">
        <v>242767</v>
      </c>
      <c r="X167" s="238">
        <v>36258</v>
      </c>
    </row>
    <row r="168" spans="1:24" s="216" customFormat="1" ht="43.5" x14ac:dyDescent="0.2">
      <c r="A168" s="278"/>
      <c r="B168" s="256"/>
      <c r="C168" s="187" t="s">
        <v>214</v>
      </c>
      <c r="H168" s="216" t="s">
        <v>816</v>
      </c>
      <c r="I168" s="216" t="s">
        <v>854</v>
      </c>
      <c r="J168" s="216" t="s">
        <v>545</v>
      </c>
      <c r="K168" s="216" t="s">
        <v>473</v>
      </c>
      <c r="L168" s="216">
        <v>17.535</v>
      </c>
      <c r="M168" s="216" t="s">
        <v>893</v>
      </c>
      <c r="N168" s="216" t="s">
        <v>52</v>
      </c>
      <c r="O168" s="193" t="s">
        <v>28</v>
      </c>
      <c r="P168" s="216" t="s">
        <v>546</v>
      </c>
      <c r="Q168" s="216" t="s">
        <v>547</v>
      </c>
      <c r="R168" s="216" t="s">
        <v>547</v>
      </c>
      <c r="S168" s="216" t="s">
        <v>520</v>
      </c>
      <c r="T168" s="194" t="s">
        <v>929</v>
      </c>
      <c r="V168" s="221">
        <v>242617</v>
      </c>
      <c r="W168" s="221">
        <v>242767</v>
      </c>
      <c r="X168" s="238">
        <v>36258</v>
      </c>
    </row>
    <row r="169" spans="1:24" s="216" customFormat="1" ht="43.5" x14ac:dyDescent="0.2">
      <c r="A169" s="278"/>
      <c r="B169" s="256"/>
      <c r="C169" s="187" t="s">
        <v>215</v>
      </c>
      <c r="H169" s="216" t="s">
        <v>816</v>
      </c>
      <c r="I169" s="216" t="s">
        <v>854</v>
      </c>
      <c r="J169" s="216" t="s">
        <v>545</v>
      </c>
      <c r="K169" s="216" t="s">
        <v>473</v>
      </c>
      <c r="L169" s="216">
        <v>17.5124</v>
      </c>
      <c r="M169" s="216" t="s">
        <v>894</v>
      </c>
      <c r="N169" s="216" t="s">
        <v>52</v>
      </c>
      <c r="O169" s="193" t="s">
        <v>28</v>
      </c>
      <c r="P169" s="216" t="s">
        <v>546</v>
      </c>
      <c r="Q169" s="216" t="s">
        <v>547</v>
      </c>
      <c r="R169" s="216" t="s">
        <v>547</v>
      </c>
      <c r="S169" s="216" t="s">
        <v>520</v>
      </c>
      <c r="T169" s="194" t="s">
        <v>929</v>
      </c>
      <c r="V169" s="221">
        <v>242618</v>
      </c>
      <c r="W169" s="221">
        <v>242767</v>
      </c>
      <c r="X169" s="238">
        <v>36258</v>
      </c>
    </row>
    <row r="170" spans="1:24" s="216" customFormat="1" ht="43.5" x14ac:dyDescent="0.2">
      <c r="A170" s="278"/>
      <c r="B170" s="256"/>
      <c r="C170" s="187" t="s">
        <v>216</v>
      </c>
      <c r="H170" s="216" t="s">
        <v>816</v>
      </c>
      <c r="I170" s="216" t="s">
        <v>854</v>
      </c>
      <c r="J170" s="216" t="s">
        <v>545</v>
      </c>
      <c r="K170" s="216" t="s">
        <v>473</v>
      </c>
      <c r="L170" s="216">
        <v>17.517199999999999</v>
      </c>
      <c r="M170" s="216" t="s">
        <v>895</v>
      </c>
      <c r="N170" s="216" t="s">
        <v>52</v>
      </c>
      <c r="O170" s="193" t="s">
        <v>28</v>
      </c>
      <c r="P170" s="216" t="s">
        <v>546</v>
      </c>
      <c r="Q170" s="216" t="s">
        <v>547</v>
      </c>
      <c r="R170" s="216" t="s">
        <v>547</v>
      </c>
      <c r="S170" s="216" t="s">
        <v>520</v>
      </c>
      <c r="T170" s="194" t="s">
        <v>929</v>
      </c>
      <c r="V170" s="221">
        <v>242617</v>
      </c>
      <c r="W170" s="221">
        <v>242767</v>
      </c>
      <c r="X170" s="238">
        <v>36258</v>
      </c>
    </row>
    <row r="171" spans="1:24" s="217" customFormat="1" ht="43.5" x14ac:dyDescent="0.2">
      <c r="A171" s="279"/>
      <c r="B171" s="257"/>
      <c r="C171" s="188" t="s">
        <v>217</v>
      </c>
      <c r="H171" s="217" t="s">
        <v>816</v>
      </c>
      <c r="I171" s="217" t="s">
        <v>854</v>
      </c>
      <c r="J171" s="217" t="s">
        <v>545</v>
      </c>
      <c r="K171" s="217" t="s">
        <v>473</v>
      </c>
      <c r="L171" s="217">
        <v>17.518899999999999</v>
      </c>
      <c r="M171" s="217" t="s">
        <v>890</v>
      </c>
      <c r="N171" s="217" t="s">
        <v>52</v>
      </c>
      <c r="O171" s="195" t="s">
        <v>28</v>
      </c>
      <c r="P171" s="217" t="s">
        <v>546</v>
      </c>
      <c r="Q171" s="217" t="s">
        <v>547</v>
      </c>
      <c r="R171" s="217" t="s">
        <v>547</v>
      </c>
      <c r="S171" s="217" t="s">
        <v>520</v>
      </c>
      <c r="T171" s="196" t="s">
        <v>929</v>
      </c>
      <c r="V171" s="222">
        <v>242618</v>
      </c>
      <c r="W171" s="222">
        <v>242767</v>
      </c>
      <c r="X171" s="239">
        <v>36258</v>
      </c>
    </row>
    <row r="172" spans="1:24" ht="43.5" x14ac:dyDescent="0.2">
      <c r="A172" s="226">
        <v>137</v>
      </c>
      <c r="B172" s="251" t="s">
        <v>449</v>
      </c>
      <c r="C172" s="233" t="s">
        <v>218</v>
      </c>
      <c r="D172" s="232" t="s">
        <v>64</v>
      </c>
      <c r="E172" s="232" t="s">
        <v>69</v>
      </c>
      <c r="F172" s="251" t="s">
        <v>111</v>
      </c>
      <c r="G172" s="232">
        <v>5</v>
      </c>
      <c r="I172" s="232" t="s">
        <v>854</v>
      </c>
      <c r="J172" s="232" t="s">
        <v>545</v>
      </c>
      <c r="K172" s="232" t="s">
        <v>473</v>
      </c>
      <c r="L172" s="232">
        <v>17.515711</v>
      </c>
      <c r="M172" s="232">
        <v>17.515711</v>
      </c>
      <c r="N172" s="232" t="s">
        <v>52</v>
      </c>
      <c r="O172" s="218" t="s">
        <v>28</v>
      </c>
      <c r="P172" s="232" t="s">
        <v>546</v>
      </c>
      <c r="Q172" s="232" t="s">
        <v>547</v>
      </c>
      <c r="R172" s="232" t="s">
        <v>547</v>
      </c>
      <c r="S172" s="232" t="s">
        <v>520</v>
      </c>
      <c r="T172" s="182"/>
      <c r="V172" s="219">
        <v>242617</v>
      </c>
      <c r="W172" s="219">
        <v>242767</v>
      </c>
      <c r="X172" s="229">
        <v>370000</v>
      </c>
    </row>
    <row r="173" spans="1:24" ht="43.5" x14ac:dyDescent="0.2">
      <c r="A173" s="226">
        <v>138</v>
      </c>
      <c r="B173" s="251" t="s">
        <v>449</v>
      </c>
      <c r="C173" s="233" t="s">
        <v>219</v>
      </c>
      <c r="D173" s="232" t="s">
        <v>64</v>
      </c>
      <c r="E173" s="232" t="s">
        <v>69</v>
      </c>
      <c r="F173" s="251" t="s">
        <v>111</v>
      </c>
      <c r="G173" s="232">
        <v>3</v>
      </c>
      <c r="I173" s="232" t="s">
        <v>854</v>
      </c>
      <c r="J173" s="232" t="s">
        <v>545</v>
      </c>
      <c r="K173" s="232" t="s">
        <v>473</v>
      </c>
      <c r="L173" s="232">
        <v>17.466376</v>
      </c>
      <c r="M173" s="232">
        <v>17.466376</v>
      </c>
      <c r="N173" s="232" t="s">
        <v>52</v>
      </c>
      <c r="O173" s="218" t="s">
        <v>28</v>
      </c>
      <c r="P173" s="232" t="s">
        <v>546</v>
      </c>
      <c r="Q173" s="232" t="s">
        <v>547</v>
      </c>
      <c r="R173" s="232" t="s">
        <v>547</v>
      </c>
      <c r="S173" s="232" t="s">
        <v>520</v>
      </c>
      <c r="T173" s="182"/>
      <c r="V173" s="219">
        <v>242618</v>
      </c>
      <c r="W173" s="219">
        <v>242767</v>
      </c>
      <c r="X173" s="229">
        <v>374000</v>
      </c>
    </row>
    <row r="174" spans="1:24" ht="43.5" x14ac:dyDescent="0.2">
      <c r="A174" s="226">
        <v>139</v>
      </c>
      <c r="B174" s="251" t="s">
        <v>454</v>
      </c>
      <c r="C174" s="233" t="s">
        <v>272</v>
      </c>
      <c r="D174" s="232" t="s">
        <v>60</v>
      </c>
      <c r="E174" s="232" t="s">
        <v>153</v>
      </c>
      <c r="F174" s="232" t="s">
        <v>105</v>
      </c>
      <c r="G174" s="232">
        <v>4</v>
      </c>
      <c r="I174" s="232" t="s">
        <v>856</v>
      </c>
      <c r="J174" s="232" t="s">
        <v>610</v>
      </c>
      <c r="K174" s="232" t="s">
        <v>473</v>
      </c>
      <c r="L174" s="214">
        <v>17.261281</v>
      </c>
      <c r="M174" s="214">
        <v>99.989046999999999</v>
      </c>
      <c r="N174" s="232" t="s">
        <v>52</v>
      </c>
      <c r="O174" s="218" t="s">
        <v>54</v>
      </c>
      <c r="P174" s="232" t="s">
        <v>546</v>
      </c>
      <c r="Q174" s="232" t="s">
        <v>547</v>
      </c>
      <c r="R174" s="232" t="s">
        <v>547</v>
      </c>
      <c r="T174" s="232" t="s">
        <v>617</v>
      </c>
      <c r="U174" s="232">
        <v>4</v>
      </c>
      <c r="V174" s="219">
        <v>242618</v>
      </c>
      <c r="W174" s="219">
        <v>242767</v>
      </c>
      <c r="X174" s="229">
        <v>498000</v>
      </c>
    </row>
    <row r="175" spans="1:24" ht="43.5" x14ac:dyDescent="0.2">
      <c r="A175" s="226">
        <v>140</v>
      </c>
      <c r="B175" s="251" t="s">
        <v>454</v>
      </c>
      <c r="C175" s="233" t="s">
        <v>273</v>
      </c>
      <c r="D175" s="232" t="s">
        <v>60</v>
      </c>
      <c r="E175" s="232" t="s">
        <v>153</v>
      </c>
      <c r="F175" s="232" t="s">
        <v>105</v>
      </c>
      <c r="G175" s="232">
        <v>8</v>
      </c>
      <c r="I175" s="232" t="s">
        <v>856</v>
      </c>
      <c r="J175" s="232" t="s">
        <v>610</v>
      </c>
      <c r="K175" s="232" t="s">
        <v>473</v>
      </c>
      <c r="L175" s="214">
        <v>17.261436</v>
      </c>
      <c r="M175" s="214">
        <v>100.03444</v>
      </c>
      <c r="N175" s="232" t="s">
        <v>52</v>
      </c>
      <c r="O175" s="218" t="s">
        <v>54</v>
      </c>
      <c r="P175" s="232" t="s">
        <v>546</v>
      </c>
      <c r="Q175" s="232" t="s">
        <v>547</v>
      </c>
      <c r="R175" s="232" t="s">
        <v>547</v>
      </c>
      <c r="T175" s="232" t="s">
        <v>617</v>
      </c>
      <c r="U175" s="232">
        <v>6</v>
      </c>
      <c r="V175" s="219">
        <v>242618</v>
      </c>
      <c r="W175" s="219">
        <v>242767</v>
      </c>
      <c r="X175" s="229">
        <v>498000</v>
      </c>
    </row>
    <row r="176" spans="1:24" ht="43.5" x14ac:dyDescent="0.2">
      <c r="A176" s="226">
        <v>141</v>
      </c>
      <c r="B176" s="251" t="s">
        <v>454</v>
      </c>
      <c r="C176" s="233" t="s">
        <v>275</v>
      </c>
      <c r="D176" s="232" t="s">
        <v>60</v>
      </c>
      <c r="E176" s="232" t="s">
        <v>153</v>
      </c>
      <c r="F176" s="232" t="s">
        <v>105</v>
      </c>
      <c r="G176" s="232">
        <v>1</v>
      </c>
      <c r="I176" s="232" t="s">
        <v>856</v>
      </c>
      <c r="J176" s="232" t="s">
        <v>610</v>
      </c>
      <c r="K176" s="232" t="s">
        <v>473</v>
      </c>
      <c r="L176" s="214">
        <v>17.279713000000001</v>
      </c>
      <c r="M176" s="214">
        <v>100.03665599999999</v>
      </c>
      <c r="N176" s="232" t="s">
        <v>52</v>
      </c>
      <c r="O176" s="218" t="s">
        <v>54</v>
      </c>
      <c r="P176" s="232" t="s">
        <v>546</v>
      </c>
      <c r="Q176" s="232" t="s">
        <v>547</v>
      </c>
      <c r="R176" s="232" t="s">
        <v>547</v>
      </c>
      <c r="T176" s="232" t="s">
        <v>617</v>
      </c>
      <c r="U176" s="232">
        <v>4</v>
      </c>
      <c r="V176" s="219">
        <v>242618</v>
      </c>
      <c r="W176" s="219">
        <v>242767</v>
      </c>
      <c r="X176" s="229">
        <v>498000</v>
      </c>
    </row>
    <row r="177" spans="1:24" ht="43.5" x14ac:dyDescent="0.2">
      <c r="A177" s="226">
        <v>142</v>
      </c>
      <c r="B177" s="251" t="s">
        <v>454</v>
      </c>
      <c r="C177" s="233" t="s">
        <v>276</v>
      </c>
      <c r="D177" s="232" t="s">
        <v>60</v>
      </c>
      <c r="E177" s="232" t="s">
        <v>153</v>
      </c>
      <c r="F177" s="232" t="s">
        <v>105</v>
      </c>
      <c r="G177" s="232">
        <v>1</v>
      </c>
      <c r="I177" s="232" t="s">
        <v>856</v>
      </c>
      <c r="J177" s="232" t="s">
        <v>610</v>
      </c>
      <c r="K177" s="232" t="s">
        <v>473</v>
      </c>
      <c r="L177" s="214">
        <v>17.293600999999999</v>
      </c>
      <c r="M177" s="214">
        <v>100.047504</v>
      </c>
      <c r="N177" s="232" t="s">
        <v>52</v>
      </c>
      <c r="O177" s="218" t="s">
        <v>54</v>
      </c>
      <c r="P177" s="232" t="s">
        <v>546</v>
      </c>
      <c r="Q177" s="232" t="s">
        <v>547</v>
      </c>
      <c r="R177" s="232" t="s">
        <v>547</v>
      </c>
      <c r="T177" s="232" t="s">
        <v>617</v>
      </c>
      <c r="U177" s="232">
        <v>4</v>
      </c>
      <c r="V177" s="219">
        <v>242618</v>
      </c>
      <c r="W177" s="219">
        <v>242767</v>
      </c>
      <c r="X177" s="229">
        <v>498000</v>
      </c>
    </row>
    <row r="178" spans="1:24" ht="43.5" x14ac:dyDescent="0.2">
      <c r="A178" s="226">
        <v>143</v>
      </c>
      <c r="B178" s="251" t="s">
        <v>454</v>
      </c>
      <c r="C178" s="233" t="s">
        <v>279</v>
      </c>
      <c r="D178" s="232" t="s">
        <v>60</v>
      </c>
      <c r="E178" s="232" t="s">
        <v>153</v>
      </c>
      <c r="F178" s="232" t="s">
        <v>105</v>
      </c>
      <c r="G178" s="232">
        <v>4</v>
      </c>
      <c r="I178" s="232" t="s">
        <v>856</v>
      </c>
      <c r="J178" s="232" t="s">
        <v>610</v>
      </c>
      <c r="K178" s="232" t="s">
        <v>473</v>
      </c>
      <c r="L178" s="214">
        <v>17.282793999999999</v>
      </c>
      <c r="M178" s="214">
        <v>99.979251000000005</v>
      </c>
      <c r="N178" s="232" t="s">
        <v>52</v>
      </c>
      <c r="O178" s="218" t="s">
        <v>54</v>
      </c>
      <c r="P178" s="232" t="s">
        <v>546</v>
      </c>
      <c r="Q178" s="232" t="s">
        <v>547</v>
      </c>
      <c r="R178" s="232" t="s">
        <v>547</v>
      </c>
      <c r="T178" s="232" t="s">
        <v>617</v>
      </c>
      <c r="U178" s="232">
        <v>4</v>
      </c>
      <c r="V178" s="219">
        <v>242618</v>
      </c>
      <c r="W178" s="219">
        <v>242797</v>
      </c>
      <c r="X178" s="229">
        <v>498000</v>
      </c>
    </row>
    <row r="179" spans="1:24" ht="43.5" x14ac:dyDescent="0.2">
      <c r="A179" s="226">
        <v>144</v>
      </c>
      <c r="B179" s="251" t="s">
        <v>454</v>
      </c>
      <c r="C179" s="233" t="s">
        <v>280</v>
      </c>
      <c r="D179" s="232" t="s">
        <v>60</v>
      </c>
      <c r="E179" s="232" t="s">
        <v>153</v>
      </c>
      <c r="F179" s="232" t="s">
        <v>105</v>
      </c>
      <c r="G179" s="232">
        <v>4</v>
      </c>
      <c r="I179" s="232" t="s">
        <v>856</v>
      </c>
      <c r="J179" s="232" t="s">
        <v>610</v>
      </c>
      <c r="K179" s="232" t="s">
        <v>473</v>
      </c>
      <c r="L179" s="214">
        <v>17.259640999999998</v>
      </c>
      <c r="M179" s="214">
        <v>99.992838000000006</v>
      </c>
      <c r="N179" s="232" t="s">
        <v>52</v>
      </c>
      <c r="O179" s="218" t="s">
        <v>54</v>
      </c>
      <c r="P179" s="232" t="s">
        <v>546</v>
      </c>
      <c r="Q179" s="232" t="s">
        <v>547</v>
      </c>
      <c r="R179" s="232" t="s">
        <v>547</v>
      </c>
      <c r="T179" s="232" t="s">
        <v>617</v>
      </c>
      <c r="U179" s="232">
        <v>5</v>
      </c>
      <c r="V179" s="219">
        <v>242618</v>
      </c>
      <c r="W179" s="219">
        <v>242767</v>
      </c>
      <c r="X179" s="229">
        <v>498000</v>
      </c>
    </row>
    <row r="180" spans="1:24" ht="43.5" x14ac:dyDescent="0.2">
      <c r="A180" s="226">
        <v>145</v>
      </c>
      <c r="B180" s="251" t="s">
        <v>454</v>
      </c>
      <c r="C180" s="233" t="s">
        <v>281</v>
      </c>
      <c r="D180" s="232" t="s">
        <v>60</v>
      </c>
      <c r="E180" s="232" t="s">
        <v>153</v>
      </c>
      <c r="F180" s="232" t="s">
        <v>105</v>
      </c>
      <c r="G180" s="232">
        <v>5</v>
      </c>
      <c r="I180" s="232" t="s">
        <v>856</v>
      </c>
      <c r="J180" s="232" t="s">
        <v>610</v>
      </c>
      <c r="K180" s="232" t="s">
        <v>473</v>
      </c>
      <c r="L180" s="214">
        <v>17.307289000000001</v>
      </c>
      <c r="M180" s="214">
        <v>100.057147</v>
      </c>
      <c r="N180" s="232" t="s">
        <v>52</v>
      </c>
      <c r="O180" s="218" t="s">
        <v>54</v>
      </c>
      <c r="P180" s="232" t="s">
        <v>546</v>
      </c>
      <c r="Q180" s="232" t="s">
        <v>547</v>
      </c>
      <c r="R180" s="232" t="s">
        <v>547</v>
      </c>
      <c r="T180" s="232" t="s">
        <v>617</v>
      </c>
      <c r="U180" s="232">
        <v>4</v>
      </c>
      <c r="V180" s="219">
        <v>242618</v>
      </c>
      <c r="W180" s="219">
        <v>242767</v>
      </c>
      <c r="X180" s="229">
        <v>498000</v>
      </c>
    </row>
    <row r="181" spans="1:24" ht="43.5" x14ac:dyDescent="0.2">
      <c r="A181" s="226">
        <v>146</v>
      </c>
      <c r="B181" s="251" t="s">
        <v>454</v>
      </c>
      <c r="C181" s="233" t="s">
        <v>282</v>
      </c>
      <c r="D181" s="232" t="s">
        <v>60</v>
      </c>
      <c r="E181" s="232" t="s">
        <v>153</v>
      </c>
      <c r="F181" s="232" t="s">
        <v>105</v>
      </c>
      <c r="G181" s="232">
        <v>5</v>
      </c>
      <c r="I181" s="232" t="s">
        <v>856</v>
      </c>
      <c r="J181" s="232" t="s">
        <v>610</v>
      </c>
      <c r="K181" s="232" t="s">
        <v>473</v>
      </c>
      <c r="L181" s="214">
        <v>17.330148999999999</v>
      </c>
      <c r="M181" s="214">
        <v>100.05493199999999</v>
      </c>
      <c r="N181" s="232" t="s">
        <v>52</v>
      </c>
      <c r="O181" s="218" t="s">
        <v>54</v>
      </c>
      <c r="P181" s="232" t="s">
        <v>546</v>
      </c>
      <c r="Q181" s="232" t="s">
        <v>547</v>
      </c>
      <c r="R181" s="232" t="s">
        <v>547</v>
      </c>
      <c r="T181" s="232" t="s">
        <v>617</v>
      </c>
      <c r="U181" s="232">
        <v>3</v>
      </c>
      <c r="V181" s="219">
        <v>242618</v>
      </c>
      <c r="W181" s="219">
        <v>242767</v>
      </c>
      <c r="X181" s="229">
        <v>498000</v>
      </c>
    </row>
    <row r="182" spans="1:24" ht="43.5" x14ac:dyDescent="0.2">
      <c r="A182" s="226">
        <v>147</v>
      </c>
      <c r="B182" s="251" t="s">
        <v>454</v>
      </c>
      <c r="C182" s="233" t="s">
        <v>285</v>
      </c>
      <c r="D182" s="232" t="s">
        <v>60</v>
      </c>
      <c r="E182" s="232" t="s">
        <v>153</v>
      </c>
      <c r="F182" s="232" t="s">
        <v>105</v>
      </c>
      <c r="G182" s="232">
        <v>7</v>
      </c>
      <c r="I182" s="232" t="s">
        <v>856</v>
      </c>
      <c r="J182" s="232" t="s">
        <v>610</v>
      </c>
      <c r="K182" s="232" t="s">
        <v>473</v>
      </c>
      <c r="L182" s="214">
        <v>17.303947999999998</v>
      </c>
      <c r="M182" s="214">
        <v>100.014624</v>
      </c>
      <c r="N182" s="232" t="s">
        <v>52</v>
      </c>
      <c r="O182" s="218" t="s">
        <v>54</v>
      </c>
      <c r="P182" s="232" t="s">
        <v>546</v>
      </c>
      <c r="Q182" s="232" t="s">
        <v>547</v>
      </c>
      <c r="R182" s="232" t="s">
        <v>547</v>
      </c>
      <c r="T182" s="232" t="s">
        <v>617</v>
      </c>
      <c r="U182" s="232">
        <v>5</v>
      </c>
      <c r="V182" s="219">
        <v>242618</v>
      </c>
      <c r="W182" s="219">
        <v>242767</v>
      </c>
      <c r="X182" s="229">
        <v>498000</v>
      </c>
    </row>
    <row r="183" spans="1:24" ht="43.5" x14ac:dyDescent="0.2">
      <c r="A183" s="226">
        <v>148</v>
      </c>
      <c r="B183" s="251" t="s">
        <v>454</v>
      </c>
      <c r="C183" s="233" t="s">
        <v>286</v>
      </c>
      <c r="D183" s="232" t="s">
        <v>60</v>
      </c>
      <c r="E183" s="232" t="s">
        <v>153</v>
      </c>
      <c r="F183" s="232" t="s">
        <v>105</v>
      </c>
      <c r="G183" s="232">
        <v>7</v>
      </c>
      <c r="I183" s="232" t="s">
        <v>856</v>
      </c>
      <c r="J183" s="232" t="s">
        <v>610</v>
      </c>
      <c r="K183" s="232" t="s">
        <v>473</v>
      </c>
      <c r="L183" s="214">
        <v>17.307103999999999</v>
      </c>
      <c r="M183" s="214">
        <v>100.015997</v>
      </c>
      <c r="N183" s="232" t="s">
        <v>52</v>
      </c>
      <c r="O183" s="218" t="s">
        <v>54</v>
      </c>
      <c r="P183" s="232" t="s">
        <v>546</v>
      </c>
      <c r="Q183" s="232" t="s">
        <v>547</v>
      </c>
      <c r="R183" s="232" t="s">
        <v>547</v>
      </c>
      <c r="T183" s="232" t="s">
        <v>617</v>
      </c>
      <c r="U183" s="232">
        <v>4</v>
      </c>
      <c r="V183" s="219">
        <v>242618</v>
      </c>
      <c r="W183" s="219">
        <v>242767</v>
      </c>
      <c r="X183" s="229">
        <v>498000</v>
      </c>
    </row>
    <row r="184" spans="1:24" ht="43.5" x14ac:dyDescent="0.2">
      <c r="A184" s="226">
        <v>149</v>
      </c>
      <c r="B184" s="251" t="s">
        <v>454</v>
      </c>
      <c r="C184" s="233" t="s">
        <v>287</v>
      </c>
      <c r="D184" s="232" t="s">
        <v>60</v>
      </c>
      <c r="E184" s="232" t="s">
        <v>153</v>
      </c>
      <c r="F184" s="232" t="s">
        <v>105</v>
      </c>
      <c r="G184" s="232">
        <v>8</v>
      </c>
      <c r="I184" s="232" t="s">
        <v>856</v>
      </c>
      <c r="J184" s="232" t="s">
        <v>610</v>
      </c>
      <c r="K184" s="232" t="s">
        <v>473</v>
      </c>
      <c r="L184" s="214">
        <v>17.335944999999999</v>
      </c>
      <c r="M184" s="214">
        <v>100.029759</v>
      </c>
      <c r="N184" s="232" t="s">
        <v>52</v>
      </c>
      <c r="O184" s="218" t="s">
        <v>54</v>
      </c>
      <c r="P184" s="232" t="s">
        <v>546</v>
      </c>
      <c r="Q184" s="232" t="s">
        <v>547</v>
      </c>
      <c r="R184" s="232" t="s">
        <v>547</v>
      </c>
      <c r="T184" s="232" t="s">
        <v>617</v>
      </c>
      <c r="U184" s="232">
        <v>5</v>
      </c>
      <c r="V184" s="219">
        <v>242618</v>
      </c>
      <c r="W184" s="219">
        <v>242767</v>
      </c>
      <c r="X184" s="229">
        <v>498000</v>
      </c>
    </row>
    <row r="185" spans="1:24" ht="43.5" x14ac:dyDescent="0.2">
      <c r="A185" s="226">
        <v>150</v>
      </c>
      <c r="B185" s="251" t="s">
        <v>454</v>
      </c>
      <c r="C185" s="233" t="s">
        <v>288</v>
      </c>
      <c r="D185" s="232" t="s">
        <v>60</v>
      </c>
      <c r="E185" s="232" t="s">
        <v>153</v>
      </c>
      <c r="F185" s="232" t="s">
        <v>105</v>
      </c>
      <c r="G185" s="232">
        <v>9</v>
      </c>
      <c r="I185" s="232" t="s">
        <v>856</v>
      </c>
      <c r="J185" s="232" t="s">
        <v>610</v>
      </c>
      <c r="K185" s="232" t="s">
        <v>473</v>
      </c>
      <c r="L185" s="214">
        <v>17.268118999999999</v>
      </c>
      <c r="M185" s="214">
        <v>100.005397</v>
      </c>
      <c r="N185" s="232" t="s">
        <v>52</v>
      </c>
      <c r="O185" s="218" t="s">
        <v>54</v>
      </c>
      <c r="P185" s="232" t="s">
        <v>546</v>
      </c>
      <c r="Q185" s="232" t="s">
        <v>547</v>
      </c>
      <c r="R185" s="232" t="s">
        <v>547</v>
      </c>
      <c r="T185" s="232" t="s">
        <v>617</v>
      </c>
      <c r="U185" s="232">
        <v>5</v>
      </c>
      <c r="V185" s="219">
        <v>242618</v>
      </c>
      <c r="W185" s="219">
        <v>242767</v>
      </c>
      <c r="X185" s="229">
        <v>498000</v>
      </c>
    </row>
    <row r="186" spans="1:24" ht="43.5" x14ac:dyDescent="0.2">
      <c r="A186" s="226">
        <v>151</v>
      </c>
      <c r="B186" s="251" t="s">
        <v>454</v>
      </c>
      <c r="C186" s="233" t="s">
        <v>289</v>
      </c>
      <c r="D186" s="232" t="s">
        <v>60</v>
      </c>
      <c r="E186" s="232" t="s">
        <v>153</v>
      </c>
      <c r="F186" s="232" t="s">
        <v>105</v>
      </c>
      <c r="G186" s="232">
        <v>9</v>
      </c>
      <c r="I186" s="232" t="s">
        <v>856</v>
      </c>
      <c r="J186" s="232" t="s">
        <v>610</v>
      </c>
      <c r="K186" s="232" t="s">
        <v>473</v>
      </c>
      <c r="L186" s="214">
        <v>17.277999000000001</v>
      </c>
      <c r="M186" s="214">
        <v>100.023751</v>
      </c>
      <c r="N186" s="232" t="s">
        <v>52</v>
      </c>
      <c r="O186" s="218" t="s">
        <v>54</v>
      </c>
      <c r="P186" s="232" t="s">
        <v>546</v>
      </c>
      <c r="Q186" s="232" t="s">
        <v>547</v>
      </c>
      <c r="R186" s="232" t="s">
        <v>547</v>
      </c>
      <c r="T186" s="232" t="s">
        <v>617</v>
      </c>
      <c r="U186" s="232">
        <v>4</v>
      </c>
      <c r="V186" s="219">
        <v>242618</v>
      </c>
      <c r="W186" s="219">
        <v>242767</v>
      </c>
      <c r="X186" s="229">
        <v>498000</v>
      </c>
    </row>
    <row r="187" spans="1:24" ht="43.5" x14ac:dyDescent="0.2">
      <c r="A187" s="226">
        <v>152</v>
      </c>
      <c r="B187" s="251" t="s">
        <v>454</v>
      </c>
      <c r="C187" s="233" t="s">
        <v>290</v>
      </c>
      <c r="D187" s="232" t="s">
        <v>60</v>
      </c>
      <c r="E187" s="232" t="s">
        <v>153</v>
      </c>
      <c r="F187" s="232" t="s">
        <v>105</v>
      </c>
      <c r="G187" s="232">
        <v>10</v>
      </c>
      <c r="I187" s="232" t="s">
        <v>856</v>
      </c>
      <c r="J187" s="232" t="s">
        <v>610</v>
      </c>
      <c r="K187" s="232" t="s">
        <v>473</v>
      </c>
      <c r="L187" s="214">
        <v>17.311299000000002</v>
      </c>
      <c r="M187" s="214">
        <v>100.04822</v>
      </c>
      <c r="N187" s="232" t="s">
        <v>52</v>
      </c>
      <c r="O187" s="218" t="s">
        <v>54</v>
      </c>
      <c r="P187" s="232" t="s">
        <v>546</v>
      </c>
      <c r="Q187" s="232" t="s">
        <v>547</v>
      </c>
      <c r="R187" s="232" t="s">
        <v>547</v>
      </c>
      <c r="T187" s="232" t="s">
        <v>617</v>
      </c>
      <c r="U187" s="232">
        <v>3</v>
      </c>
      <c r="V187" s="219">
        <v>242618</v>
      </c>
      <c r="W187" s="219">
        <v>242767</v>
      </c>
      <c r="X187" s="229">
        <v>498000</v>
      </c>
    </row>
    <row r="188" spans="1:24" ht="43.5" x14ac:dyDescent="0.2">
      <c r="A188" s="226">
        <v>153</v>
      </c>
      <c r="B188" s="251" t="s">
        <v>454</v>
      </c>
      <c r="C188" s="233" t="s">
        <v>291</v>
      </c>
      <c r="D188" s="232" t="s">
        <v>60</v>
      </c>
      <c r="E188" s="232" t="s">
        <v>153</v>
      </c>
      <c r="F188" s="232" t="s">
        <v>105</v>
      </c>
      <c r="G188" s="232">
        <v>10</v>
      </c>
      <c r="I188" s="232" t="s">
        <v>856</v>
      </c>
      <c r="J188" s="232" t="s">
        <v>610</v>
      </c>
      <c r="K188" s="232" t="s">
        <v>473</v>
      </c>
      <c r="L188" s="214">
        <v>17.321566000000001</v>
      </c>
      <c r="M188" s="214">
        <v>100.051727</v>
      </c>
      <c r="N188" s="232" t="s">
        <v>52</v>
      </c>
      <c r="O188" s="218" t="s">
        <v>54</v>
      </c>
      <c r="P188" s="232" t="s">
        <v>546</v>
      </c>
      <c r="Q188" s="232" t="s">
        <v>547</v>
      </c>
      <c r="R188" s="232" t="s">
        <v>547</v>
      </c>
      <c r="T188" s="232" t="s">
        <v>617</v>
      </c>
      <c r="U188" s="232">
        <v>3</v>
      </c>
      <c r="V188" s="219">
        <v>242618</v>
      </c>
      <c r="W188" s="219">
        <v>242767</v>
      </c>
      <c r="X188" s="229">
        <v>498000</v>
      </c>
    </row>
    <row r="189" spans="1:24" ht="43.5" x14ac:dyDescent="0.2">
      <c r="A189" s="226">
        <v>154</v>
      </c>
      <c r="B189" s="251" t="s">
        <v>454</v>
      </c>
      <c r="C189" s="233" t="s">
        <v>292</v>
      </c>
      <c r="D189" s="232" t="s">
        <v>60</v>
      </c>
      <c r="E189" s="232" t="s">
        <v>153</v>
      </c>
      <c r="F189" s="232" t="s">
        <v>105</v>
      </c>
      <c r="G189" s="232">
        <v>11</v>
      </c>
      <c r="I189" s="232" t="s">
        <v>856</v>
      </c>
      <c r="J189" s="232" t="s">
        <v>610</v>
      </c>
      <c r="K189" s="232" t="s">
        <v>473</v>
      </c>
      <c r="L189" s="214">
        <v>17.297263999999998</v>
      </c>
      <c r="M189" s="214">
        <v>100.04113099999999</v>
      </c>
      <c r="N189" s="232" t="s">
        <v>52</v>
      </c>
      <c r="O189" s="218" t="s">
        <v>54</v>
      </c>
      <c r="P189" s="232" t="s">
        <v>546</v>
      </c>
      <c r="Q189" s="232" t="s">
        <v>547</v>
      </c>
      <c r="R189" s="232" t="s">
        <v>547</v>
      </c>
      <c r="T189" s="232" t="s">
        <v>617</v>
      </c>
      <c r="U189" s="232">
        <v>4</v>
      </c>
      <c r="V189" s="219">
        <v>242618</v>
      </c>
      <c r="W189" s="219">
        <v>242767</v>
      </c>
      <c r="X189" s="229">
        <v>498000</v>
      </c>
    </row>
    <row r="190" spans="1:24" ht="43.5" x14ac:dyDescent="0.2">
      <c r="A190" s="226">
        <v>155</v>
      </c>
      <c r="B190" s="251" t="s">
        <v>454</v>
      </c>
      <c r="C190" s="233" t="s">
        <v>293</v>
      </c>
      <c r="D190" s="232" t="s">
        <v>60</v>
      </c>
      <c r="E190" s="232" t="s">
        <v>153</v>
      </c>
      <c r="F190" s="232" t="s">
        <v>105</v>
      </c>
      <c r="G190" s="232">
        <v>11</v>
      </c>
      <c r="I190" s="232" t="s">
        <v>856</v>
      </c>
      <c r="J190" s="232" t="s">
        <v>610</v>
      </c>
      <c r="K190" s="232" t="s">
        <v>473</v>
      </c>
      <c r="L190" s="214">
        <v>17.305962000000001</v>
      </c>
      <c r="M190" s="214">
        <v>100.039755</v>
      </c>
      <c r="N190" s="232" t="s">
        <v>52</v>
      </c>
      <c r="O190" s="218" t="s">
        <v>54</v>
      </c>
      <c r="P190" s="232" t="s">
        <v>546</v>
      </c>
      <c r="Q190" s="232" t="s">
        <v>547</v>
      </c>
      <c r="R190" s="232" t="s">
        <v>547</v>
      </c>
      <c r="T190" s="232" t="s">
        <v>617</v>
      </c>
      <c r="U190" s="232">
        <v>5</v>
      </c>
      <c r="V190" s="219">
        <v>242618</v>
      </c>
      <c r="W190" s="219">
        <v>242767</v>
      </c>
      <c r="X190" s="229">
        <v>498000</v>
      </c>
    </row>
    <row r="191" spans="1:24" ht="43.5" x14ac:dyDescent="0.2">
      <c r="A191" s="226">
        <v>156</v>
      </c>
      <c r="B191" s="251" t="s">
        <v>454</v>
      </c>
      <c r="C191" s="233" t="s">
        <v>294</v>
      </c>
      <c r="D191" s="232" t="s">
        <v>60</v>
      </c>
      <c r="E191" s="232" t="s">
        <v>153</v>
      </c>
      <c r="F191" s="232" t="s">
        <v>105</v>
      </c>
      <c r="G191" s="232">
        <v>12</v>
      </c>
      <c r="I191" s="232" t="s">
        <v>856</v>
      </c>
      <c r="J191" s="232" t="s">
        <v>610</v>
      </c>
      <c r="K191" s="232" t="s">
        <v>473</v>
      </c>
      <c r="L191" s="214">
        <v>17.318729000000001</v>
      </c>
      <c r="M191" s="214">
        <v>100.000477</v>
      </c>
      <c r="N191" s="232" t="s">
        <v>52</v>
      </c>
      <c r="O191" s="218" t="s">
        <v>54</v>
      </c>
      <c r="P191" s="232" t="s">
        <v>546</v>
      </c>
      <c r="Q191" s="232" t="s">
        <v>547</v>
      </c>
      <c r="R191" s="232" t="s">
        <v>547</v>
      </c>
      <c r="T191" s="232" t="s">
        <v>617</v>
      </c>
      <c r="U191" s="232">
        <v>5</v>
      </c>
      <c r="V191" s="219">
        <v>242618</v>
      </c>
      <c r="W191" s="219">
        <v>242767</v>
      </c>
      <c r="X191" s="229">
        <v>498000</v>
      </c>
    </row>
    <row r="192" spans="1:24" ht="43.5" x14ac:dyDescent="0.2">
      <c r="A192" s="226">
        <v>157</v>
      </c>
      <c r="B192" s="251" t="s">
        <v>454</v>
      </c>
      <c r="C192" s="233" t="s">
        <v>295</v>
      </c>
      <c r="D192" s="232" t="s">
        <v>60</v>
      </c>
      <c r="E192" s="232" t="s">
        <v>153</v>
      </c>
      <c r="F192" s="232" t="s">
        <v>105</v>
      </c>
      <c r="G192" s="232">
        <v>12</v>
      </c>
      <c r="I192" s="232" t="s">
        <v>856</v>
      </c>
      <c r="J192" s="232" t="s">
        <v>610</v>
      </c>
      <c r="K192" s="232" t="s">
        <v>473</v>
      </c>
      <c r="L192" s="214">
        <v>17.324975999999999</v>
      </c>
      <c r="M192" s="214">
        <v>100.011858</v>
      </c>
      <c r="N192" s="232" t="s">
        <v>52</v>
      </c>
      <c r="O192" s="218" t="s">
        <v>54</v>
      </c>
      <c r="P192" s="232" t="s">
        <v>546</v>
      </c>
      <c r="Q192" s="232" t="s">
        <v>547</v>
      </c>
      <c r="R192" s="232" t="s">
        <v>547</v>
      </c>
      <c r="T192" s="232" t="s">
        <v>617</v>
      </c>
      <c r="U192" s="232">
        <v>4</v>
      </c>
      <c r="V192" s="219">
        <v>242618</v>
      </c>
      <c r="W192" s="219">
        <v>242767</v>
      </c>
      <c r="X192" s="229">
        <v>498000</v>
      </c>
    </row>
    <row r="193" spans="1:24" ht="43.5" x14ac:dyDescent="0.2">
      <c r="A193" s="226">
        <v>158</v>
      </c>
      <c r="B193" s="251" t="s">
        <v>454</v>
      </c>
      <c r="C193" s="233" t="s">
        <v>301</v>
      </c>
      <c r="D193" s="232" t="s">
        <v>60</v>
      </c>
      <c r="E193" s="232" t="s">
        <v>153</v>
      </c>
      <c r="F193" s="232" t="s">
        <v>105</v>
      </c>
      <c r="G193" s="232">
        <v>4</v>
      </c>
      <c r="I193" s="232" t="s">
        <v>856</v>
      </c>
      <c r="J193" s="232" t="s">
        <v>610</v>
      </c>
      <c r="K193" s="232" t="s">
        <v>473</v>
      </c>
      <c r="L193" s="232">
        <v>17.264012000000001</v>
      </c>
      <c r="M193" s="232">
        <v>99.978747999999996</v>
      </c>
      <c r="N193" s="232" t="s">
        <v>52</v>
      </c>
      <c r="O193" s="218" t="s">
        <v>54</v>
      </c>
      <c r="P193" s="232" t="s">
        <v>546</v>
      </c>
      <c r="Q193" s="232" t="s">
        <v>547</v>
      </c>
      <c r="R193" s="232" t="s">
        <v>547</v>
      </c>
      <c r="S193" s="234">
        <v>50</v>
      </c>
      <c r="T193" s="234" t="s">
        <v>617</v>
      </c>
      <c r="U193" s="232">
        <v>4</v>
      </c>
      <c r="V193" s="219">
        <v>242618</v>
      </c>
      <c r="W193" s="219">
        <v>242675</v>
      </c>
      <c r="X193" s="229">
        <v>498000</v>
      </c>
    </row>
    <row r="194" spans="1:24" ht="43.5" x14ac:dyDescent="0.2">
      <c r="A194" s="226">
        <v>159</v>
      </c>
      <c r="B194" s="251" t="s">
        <v>454</v>
      </c>
      <c r="C194" s="233" t="s">
        <v>302</v>
      </c>
      <c r="D194" s="232" t="s">
        <v>60</v>
      </c>
      <c r="E194" s="232" t="s">
        <v>153</v>
      </c>
      <c r="F194" s="232" t="s">
        <v>105</v>
      </c>
      <c r="G194" s="232">
        <v>5</v>
      </c>
      <c r="I194" s="232" t="s">
        <v>856</v>
      </c>
      <c r="J194" s="232" t="s">
        <v>610</v>
      </c>
      <c r="K194" s="232" t="s">
        <v>473</v>
      </c>
      <c r="L194" s="232">
        <v>17.321624</v>
      </c>
      <c r="M194" s="232">
        <v>100.05305799999999</v>
      </c>
      <c r="N194" s="232" t="s">
        <v>52</v>
      </c>
      <c r="O194" s="218" t="s">
        <v>54</v>
      </c>
      <c r="P194" s="232" t="s">
        <v>546</v>
      </c>
      <c r="Q194" s="232" t="s">
        <v>547</v>
      </c>
      <c r="R194" s="232" t="s">
        <v>547</v>
      </c>
      <c r="S194" s="234">
        <v>50</v>
      </c>
      <c r="T194" s="234" t="s">
        <v>617</v>
      </c>
      <c r="U194" s="232">
        <v>3</v>
      </c>
      <c r="V194" s="219">
        <v>242618</v>
      </c>
      <c r="W194" s="219">
        <v>242675</v>
      </c>
      <c r="X194" s="229">
        <v>498000</v>
      </c>
    </row>
    <row r="195" spans="1:24" ht="43.5" x14ac:dyDescent="0.2">
      <c r="A195" s="226">
        <v>160</v>
      </c>
      <c r="B195" s="251" t="s">
        <v>454</v>
      </c>
      <c r="C195" s="233" t="s">
        <v>304</v>
      </c>
      <c r="D195" s="232" t="s">
        <v>60</v>
      </c>
      <c r="E195" s="232" t="s">
        <v>153</v>
      </c>
      <c r="F195" s="232" t="s">
        <v>105</v>
      </c>
      <c r="G195" s="232">
        <v>7</v>
      </c>
      <c r="I195" s="232" t="s">
        <v>856</v>
      </c>
      <c r="J195" s="232" t="s">
        <v>610</v>
      </c>
      <c r="K195" s="232" t="s">
        <v>473</v>
      </c>
      <c r="L195" s="232">
        <v>17.288277999999998</v>
      </c>
      <c r="M195" s="232">
        <v>100.01427700000001</v>
      </c>
      <c r="N195" s="232" t="s">
        <v>52</v>
      </c>
      <c r="O195" s="218" t="s">
        <v>54</v>
      </c>
      <c r="P195" s="232" t="s">
        <v>546</v>
      </c>
      <c r="Q195" s="232" t="s">
        <v>547</v>
      </c>
      <c r="R195" s="232" t="s">
        <v>547</v>
      </c>
      <c r="S195" s="234">
        <v>50</v>
      </c>
      <c r="T195" s="234" t="s">
        <v>617</v>
      </c>
      <c r="U195" s="232">
        <v>6</v>
      </c>
      <c r="V195" s="219">
        <v>242618</v>
      </c>
      <c r="W195" s="219">
        <v>242675</v>
      </c>
      <c r="X195" s="229">
        <v>498000</v>
      </c>
    </row>
    <row r="196" spans="1:24" ht="43.5" x14ac:dyDescent="0.2">
      <c r="A196" s="226">
        <v>161</v>
      </c>
      <c r="B196" s="251" t="s">
        <v>454</v>
      </c>
      <c r="C196" s="233" t="s">
        <v>305</v>
      </c>
      <c r="D196" s="232" t="s">
        <v>60</v>
      </c>
      <c r="E196" s="232" t="s">
        <v>153</v>
      </c>
      <c r="F196" s="232" t="s">
        <v>105</v>
      </c>
      <c r="G196" s="232">
        <v>7</v>
      </c>
      <c r="I196" s="232" t="s">
        <v>856</v>
      </c>
      <c r="J196" s="232" t="s">
        <v>610</v>
      </c>
      <c r="K196" s="232" t="s">
        <v>473</v>
      </c>
      <c r="L196" s="232">
        <v>17.310931</v>
      </c>
      <c r="M196" s="232">
        <v>99.999825000000001</v>
      </c>
      <c r="N196" s="232" t="s">
        <v>52</v>
      </c>
      <c r="O196" s="218" t="s">
        <v>54</v>
      </c>
      <c r="P196" s="232" t="s">
        <v>546</v>
      </c>
      <c r="Q196" s="232" t="s">
        <v>547</v>
      </c>
      <c r="R196" s="232" t="s">
        <v>547</v>
      </c>
      <c r="S196" s="234">
        <v>109</v>
      </c>
      <c r="T196" s="234" t="s">
        <v>617</v>
      </c>
      <c r="U196" s="232">
        <v>5</v>
      </c>
      <c r="V196" s="219">
        <v>242618</v>
      </c>
      <c r="W196" s="219">
        <v>242675</v>
      </c>
      <c r="X196" s="229">
        <v>498000</v>
      </c>
    </row>
    <row r="197" spans="1:24" ht="43.5" x14ac:dyDescent="0.2">
      <c r="A197" s="226">
        <v>162</v>
      </c>
      <c r="B197" s="251" t="s">
        <v>454</v>
      </c>
      <c r="C197" s="233" t="s">
        <v>306</v>
      </c>
      <c r="D197" s="232" t="s">
        <v>60</v>
      </c>
      <c r="E197" s="232" t="s">
        <v>153</v>
      </c>
      <c r="F197" s="232" t="s">
        <v>105</v>
      </c>
      <c r="G197" s="232">
        <v>7</v>
      </c>
      <c r="I197" s="232" t="s">
        <v>856</v>
      </c>
      <c r="J197" s="232" t="s">
        <v>610</v>
      </c>
      <c r="K197" s="232" t="s">
        <v>473</v>
      </c>
      <c r="L197" s="232">
        <v>17.297820999999999</v>
      </c>
      <c r="M197" s="232">
        <v>100.00536</v>
      </c>
      <c r="N197" s="232" t="s">
        <v>52</v>
      </c>
      <c r="O197" s="218" t="s">
        <v>54</v>
      </c>
      <c r="P197" s="232" t="s">
        <v>546</v>
      </c>
      <c r="Q197" s="232" t="s">
        <v>547</v>
      </c>
      <c r="R197" s="232" t="s">
        <v>547</v>
      </c>
      <c r="S197" s="234">
        <v>55</v>
      </c>
      <c r="T197" s="234" t="s">
        <v>617</v>
      </c>
      <c r="U197" s="232">
        <v>5</v>
      </c>
      <c r="V197" s="219">
        <v>242618</v>
      </c>
      <c r="W197" s="219">
        <v>242675</v>
      </c>
      <c r="X197" s="229">
        <v>498000</v>
      </c>
    </row>
    <row r="198" spans="1:24" ht="43.5" x14ac:dyDescent="0.2">
      <c r="A198" s="226">
        <v>163</v>
      </c>
      <c r="B198" s="251" t="s">
        <v>454</v>
      </c>
      <c r="C198" s="233" t="s">
        <v>307</v>
      </c>
      <c r="D198" s="232" t="s">
        <v>60</v>
      </c>
      <c r="E198" s="232" t="s">
        <v>153</v>
      </c>
      <c r="F198" s="232" t="s">
        <v>105</v>
      </c>
      <c r="G198" s="232">
        <v>8</v>
      </c>
      <c r="I198" s="232" t="s">
        <v>856</v>
      </c>
      <c r="J198" s="232" t="s">
        <v>610</v>
      </c>
      <c r="K198" s="232" t="s">
        <v>473</v>
      </c>
      <c r="L198" s="232">
        <v>17.334783000000002</v>
      </c>
      <c r="M198" s="232">
        <v>100.029219</v>
      </c>
      <c r="N198" s="232" t="s">
        <v>52</v>
      </c>
      <c r="O198" s="218" t="s">
        <v>54</v>
      </c>
      <c r="P198" s="232" t="s">
        <v>546</v>
      </c>
      <c r="Q198" s="232" t="s">
        <v>547</v>
      </c>
      <c r="R198" s="232" t="s">
        <v>547</v>
      </c>
      <c r="S198" s="234">
        <v>50</v>
      </c>
      <c r="T198" s="234" t="s">
        <v>617</v>
      </c>
      <c r="U198" s="232">
        <v>2</v>
      </c>
      <c r="V198" s="219">
        <v>242618</v>
      </c>
      <c r="W198" s="219">
        <v>242675</v>
      </c>
      <c r="X198" s="229">
        <v>498000</v>
      </c>
    </row>
    <row r="199" spans="1:24" ht="43.5" x14ac:dyDescent="0.2">
      <c r="A199" s="226">
        <v>164</v>
      </c>
      <c r="B199" s="251" t="s">
        <v>454</v>
      </c>
      <c r="C199" s="233" t="s">
        <v>308</v>
      </c>
      <c r="D199" s="232" t="s">
        <v>60</v>
      </c>
      <c r="E199" s="232" t="s">
        <v>153</v>
      </c>
      <c r="F199" s="232" t="s">
        <v>105</v>
      </c>
      <c r="G199" s="232">
        <v>9</v>
      </c>
      <c r="I199" s="232" t="s">
        <v>856</v>
      </c>
      <c r="J199" s="232" t="s">
        <v>610</v>
      </c>
      <c r="K199" s="232" t="s">
        <v>473</v>
      </c>
      <c r="L199" s="232">
        <v>17.283697</v>
      </c>
      <c r="M199" s="232">
        <v>99.994594000000006</v>
      </c>
      <c r="N199" s="232" t="s">
        <v>52</v>
      </c>
      <c r="O199" s="218" t="s">
        <v>54</v>
      </c>
      <c r="P199" s="232" t="s">
        <v>546</v>
      </c>
      <c r="Q199" s="232" t="s">
        <v>547</v>
      </c>
      <c r="R199" s="232" t="s">
        <v>547</v>
      </c>
      <c r="S199" s="234">
        <v>64</v>
      </c>
      <c r="T199" s="234" t="s">
        <v>617</v>
      </c>
      <c r="U199" s="232">
        <v>4</v>
      </c>
      <c r="V199" s="219">
        <v>242618</v>
      </c>
      <c r="W199" s="219">
        <v>242675</v>
      </c>
      <c r="X199" s="229">
        <v>498000</v>
      </c>
    </row>
    <row r="200" spans="1:24" ht="43.5" x14ac:dyDescent="0.2">
      <c r="A200" s="226">
        <v>165</v>
      </c>
      <c r="B200" s="251" t="s">
        <v>454</v>
      </c>
      <c r="C200" s="233" t="s">
        <v>309</v>
      </c>
      <c r="D200" s="232" t="s">
        <v>60</v>
      </c>
      <c r="E200" s="232" t="s">
        <v>153</v>
      </c>
      <c r="F200" s="232" t="s">
        <v>105</v>
      </c>
      <c r="G200" s="232">
        <v>10</v>
      </c>
      <c r="I200" s="232" t="s">
        <v>856</v>
      </c>
      <c r="J200" s="232" t="s">
        <v>610</v>
      </c>
      <c r="K200" s="232" t="s">
        <v>473</v>
      </c>
      <c r="L200" s="232">
        <v>17.232306999999999</v>
      </c>
      <c r="M200" s="232">
        <v>100.051524</v>
      </c>
      <c r="N200" s="232" t="s">
        <v>52</v>
      </c>
      <c r="O200" s="218" t="s">
        <v>54</v>
      </c>
      <c r="P200" s="232" t="s">
        <v>546</v>
      </c>
      <c r="Q200" s="232" t="s">
        <v>547</v>
      </c>
      <c r="R200" s="232" t="s">
        <v>547</v>
      </c>
      <c r="S200" s="234">
        <v>50</v>
      </c>
      <c r="T200" s="234" t="s">
        <v>617</v>
      </c>
      <c r="U200" s="232">
        <v>3</v>
      </c>
      <c r="V200" s="219">
        <v>242618</v>
      </c>
      <c r="W200" s="219">
        <v>242675</v>
      </c>
      <c r="X200" s="229">
        <v>498000</v>
      </c>
    </row>
    <row r="201" spans="1:24" ht="43.5" x14ac:dyDescent="0.2">
      <c r="A201" s="226">
        <v>166</v>
      </c>
      <c r="B201" s="251" t="s">
        <v>454</v>
      </c>
      <c r="C201" s="233" t="s">
        <v>310</v>
      </c>
      <c r="D201" s="232" t="s">
        <v>60</v>
      </c>
      <c r="E201" s="232" t="s">
        <v>153</v>
      </c>
      <c r="F201" s="232" t="s">
        <v>105</v>
      </c>
      <c r="G201" s="232">
        <v>11</v>
      </c>
      <c r="I201" s="232" t="s">
        <v>856</v>
      </c>
      <c r="J201" s="232" t="s">
        <v>610</v>
      </c>
      <c r="K201" s="232" t="s">
        <v>473</v>
      </c>
      <c r="L201" s="232">
        <v>17.291112999999999</v>
      </c>
      <c r="M201" s="232">
        <v>100.05248899999999</v>
      </c>
      <c r="N201" s="232" t="s">
        <v>52</v>
      </c>
      <c r="O201" s="218" t="s">
        <v>54</v>
      </c>
      <c r="P201" s="232" t="s">
        <v>546</v>
      </c>
      <c r="Q201" s="232" t="s">
        <v>547</v>
      </c>
      <c r="R201" s="232" t="s">
        <v>547</v>
      </c>
      <c r="S201" s="234">
        <v>63</v>
      </c>
      <c r="T201" s="234" t="s">
        <v>617</v>
      </c>
      <c r="U201" s="232">
        <v>5</v>
      </c>
      <c r="V201" s="219">
        <v>242618</v>
      </c>
      <c r="W201" s="219">
        <v>242675</v>
      </c>
      <c r="X201" s="229">
        <v>498000</v>
      </c>
    </row>
    <row r="202" spans="1:24" ht="43.5" x14ac:dyDescent="0.2">
      <c r="A202" s="226">
        <v>167</v>
      </c>
      <c r="B202" s="251" t="s">
        <v>454</v>
      </c>
      <c r="C202" s="233" t="s">
        <v>311</v>
      </c>
      <c r="D202" s="232" t="s">
        <v>60</v>
      </c>
      <c r="E202" s="232" t="s">
        <v>153</v>
      </c>
      <c r="F202" s="232" t="s">
        <v>105</v>
      </c>
      <c r="G202" s="232">
        <v>12</v>
      </c>
      <c r="I202" s="232" t="s">
        <v>856</v>
      </c>
      <c r="J202" s="232" t="s">
        <v>610</v>
      </c>
      <c r="K202" s="232" t="s">
        <v>473</v>
      </c>
      <c r="L202" s="232">
        <v>17.322496999999998</v>
      </c>
      <c r="M202" s="232">
        <v>100.006013</v>
      </c>
      <c r="N202" s="232" t="s">
        <v>52</v>
      </c>
      <c r="O202" s="218" t="s">
        <v>54</v>
      </c>
      <c r="P202" s="232" t="s">
        <v>546</v>
      </c>
      <c r="Q202" s="232" t="s">
        <v>547</v>
      </c>
      <c r="R202" s="232" t="s">
        <v>547</v>
      </c>
      <c r="S202" s="234">
        <v>66</v>
      </c>
      <c r="T202" s="234" t="s">
        <v>617</v>
      </c>
      <c r="U202" s="232">
        <v>2</v>
      </c>
      <c r="V202" s="219">
        <v>242618</v>
      </c>
      <c r="W202" s="219">
        <v>242675</v>
      </c>
      <c r="X202" s="229">
        <v>498000</v>
      </c>
    </row>
    <row r="203" spans="1:24" ht="43.5" x14ac:dyDescent="0.2">
      <c r="A203" s="226">
        <v>168</v>
      </c>
      <c r="B203" s="251" t="s">
        <v>454</v>
      </c>
      <c r="C203" s="233" t="s">
        <v>312</v>
      </c>
      <c r="D203" s="232" t="s">
        <v>60</v>
      </c>
      <c r="E203" s="232" t="s">
        <v>153</v>
      </c>
      <c r="F203" s="232" t="s">
        <v>105</v>
      </c>
      <c r="G203" s="232">
        <v>12</v>
      </c>
      <c r="I203" s="232" t="s">
        <v>856</v>
      </c>
      <c r="J203" s="232" t="s">
        <v>610</v>
      </c>
      <c r="K203" s="232" t="s">
        <v>473</v>
      </c>
      <c r="L203" s="232">
        <v>17.324501000000001</v>
      </c>
      <c r="M203" s="232">
        <v>100.011444</v>
      </c>
      <c r="N203" s="232" t="s">
        <v>52</v>
      </c>
      <c r="O203" s="218" t="s">
        <v>54</v>
      </c>
      <c r="P203" s="232" t="s">
        <v>546</v>
      </c>
      <c r="Q203" s="232" t="s">
        <v>547</v>
      </c>
      <c r="R203" s="232" t="s">
        <v>547</v>
      </c>
      <c r="S203" s="234">
        <v>50</v>
      </c>
      <c r="T203" s="234" t="s">
        <v>617</v>
      </c>
      <c r="U203" s="232">
        <v>4</v>
      </c>
      <c r="V203" s="219">
        <v>242618</v>
      </c>
      <c r="W203" s="219">
        <v>242675</v>
      </c>
      <c r="X203" s="229">
        <v>498000</v>
      </c>
    </row>
    <row r="204" spans="1:24" ht="43.5" x14ac:dyDescent="0.2">
      <c r="A204" s="226">
        <v>169</v>
      </c>
      <c r="B204" s="251" t="s">
        <v>454</v>
      </c>
      <c r="C204" s="233" t="s">
        <v>313</v>
      </c>
      <c r="D204" s="232" t="s">
        <v>60</v>
      </c>
      <c r="E204" s="232" t="s">
        <v>153</v>
      </c>
      <c r="F204" s="232" t="s">
        <v>105</v>
      </c>
      <c r="G204" s="232">
        <v>7</v>
      </c>
      <c r="I204" s="232" t="s">
        <v>856</v>
      </c>
      <c r="J204" s="232" t="s">
        <v>610</v>
      </c>
      <c r="K204" s="232" t="s">
        <v>473</v>
      </c>
      <c r="L204" s="232">
        <v>17.293482999999998</v>
      </c>
      <c r="M204" s="232">
        <v>100.018359</v>
      </c>
      <c r="N204" s="232" t="s">
        <v>52</v>
      </c>
      <c r="O204" s="218" t="s">
        <v>54</v>
      </c>
      <c r="P204" s="232" t="s">
        <v>546</v>
      </c>
      <c r="Q204" s="232" t="s">
        <v>547</v>
      </c>
      <c r="R204" s="232" t="s">
        <v>547</v>
      </c>
      <c r="S204" s="234">
        <v>50</v>
      </c>
      <c r="T204" s="234" t="s">
        <v>617</v>
      </c>
      <c r="U204" s="232">
        <v>5</v>
      </c>
      <c r="V204" s="219">
        <v>242618</v>
      </c>
      <c r="W204" s="219">
        <v>242675</v>
      </c>
      <c r="X204" s="229">
        <v>498000</v>
      </c>
    </row>
    <row r="205" spans="1:24" ht="43.5" x14ac:dyDescent="0.2">
      <c r="A205" s="226">
        <v>170</v>
      </c>
      <c r="B205" s="251" t="s">
        <v>454</v>
      </c>
      <c r="C205" s="233" t="s">
        <v>314</v>
      </c>
      <c r="D205" s="232" t="s">
        <v>60</v>
      </c>
      <c r="E205" s="232" t="s">
        <v>153</v>
      </c>
      <c r="F205" s="232" t="s">
        <v>105</v>
      </c>
      <c r="G205" s="232">
        <v>7</v>
      </c>
      <c r="I205" s="232" t="s">
        <v>856</v>
      </c>
      <c r="J205" s="232" t="s">
        <v>610</v>
      </c>
      <c r="K205" s="232" t="s">
        <v>473</v>
      </c>
      <c r="L205" s="232">
        <v>17.229721399999999</v>
      </c>
      <c r="M205" s="232">
        <v>100.006139</v>
      </c>
      <c r="N205" s="232" t="s">
        <v>52</v>
      </c>
      <c r="O205" s="218" t="s">
        <v>54</v>
      </c>
      <c r="P205" s="232" t="s">
        <v>546</v>
      </c>
      <c r="Q205" s="232" t="s">
        <v>547</v>
      </c>
      <c r="R205" s="232" t="s">
        <v>547</v>
      </c>
      <c r="S205" s="234">
        <v>50</v>
      </c>
      <c r="T205" s="234" t="s">
        <v>617</v>
      </c>
      <c r="U205" s="232">
        <v>5</v>
      </c>
      <c r="V205" s="219">
        <v>242618</v>
      </c>
      <c r="W205" s="219">
        <v>242675</v>
      </c>
      <c r="X205" s="229">
        <v>498000</v>
      </c>
    </row>
    <row r="206" spans="1:24" ht="43.5" x14ac:dyDescent="0.2">
      <c r="A206" s="226">
        <v>171</v>
      </c>
      <c r="B206" s="251" t="s">
        <v>454</v>
      </c>
      <c r="C206" s="233" t="s">
        <v>315</v>
      </c>
      <c r="D206" s="232" t="s">
        <v>60</v>
      </c>
      <c r="E206" s="232" t="s">
        <v>153</v>
      </c>
      <c r="F206" s="232" t="s">
        <v>105</v>
      </c>
      <c r="G206" s="232">
        <v>9</v>
      </c>
      <c r="I206" s="232" t="s">
        <v>856</v>
      </c>
      <c r="J206" s="232" t="s">
        <v>610</v>
      </c>
      <c r="K206" s="232" t="s">
        <v>473</v>
      </c>
      <c r="L206" s="232">
        <v>17.276440999999998</v>
      </c>
      <c r="M206" s="232">
        <v>99.995959999999997</v>
      </c>
      <c r="N206" s="232" t="s">
        <v>52</v>
      </c>
      <c r="O206" s="218" t="s">
        <v>54</v>
      </c>
      <c r="P206" s="232" t="s">
        <v>546</v>
      </c>
      <c r="Q206" s="232" t="s">
        <v>547</v>
      </c>
      <c r="R206" s="232" t="s">
        <v>547</v>
      </c>
      <c r="S206" s="234">
        <v>50</v>
      </c>
      <c r="T206" s="234" t="s">
        <v>617</v>
      </c>
      <c r="U206" s="232">
        <v>5</v>
      </c>
      <c r="V206" s="219">
        <v>242618</v>
      </c>
      <c r="W206" s="219">
        <v>242675</v>
      </c>
      <c r="X206" s="229">
        <v>498000</v>
      </c>
    </row>
    <row r="207" spans="1:24" ht="43.5" x14ac:dyDescent="0.2">
      <c r="A207" s="226">
        <v>172</v>
      </c>
      <c r="B207" s="251" t="s">
        <v>454</v>
      </c>
      <c r="C207" s="233" t="s">
        <v>316</v>
      </c>
      <c r="D207" s="232" t="s">
        <v>60</v>
      </c>
      <c r="E207" s="232" t="s">
        <v>153</v>
      </c>
      <c r="F207" s="232" t="s">
        <v>105</v>
      </c>
      <c r="G207" s="232">
        <v>9</v>
      </c>
      <c r="I207" s="232" t="s">
        <v>856</v>
      </c>
      <c r="J207" s="232" t="s">
        <v>610</v>
      </c>
      <c r="K207" s="232" t="s">
        <v>473</v>
      </c>
      <c r="L207" s="232">
        <v>17.284658</v>
      </c>
      <c r="M207" s="232">
        <v>99.995856000000003</v>
      </c>
      <c r="N207" s="232" t="s">
        <v>52</v>
      </c>
      <c r="O207" s="218" t="s">
        <v>54</v>
      </c>
      <c r="P207" s="232" t="s">
        <v>546</v>
      </c>
      <c r="Q207" s="232" t="s">
        <v>547</v>
      </c>
      <c r="R207" s="232" t="s">
        <v>547</v>
      </c>
      <c r="S207" s="234">
        <v>50</v>
      </c>
      <c r="T207" s="234" t="s">
        <v>617</v>
      </c>
      <c r="U207" s="232">
        <v>6</v>
      </c>
      <c r="V207" s="219">
        <v>242618</v>
      </c>
      <c r="W207" s="219">
        <v>242675</v>
      </c>
      <c r="X207" s="229">
        <v>498000</v>
      </c>
    </row>
    <row r="208" spans="1:24" ht="43.5" x14ac:dyDescent="0.2">
      <c r="A208" s="226">
        <v>173</v>
      </c>
      <c r="B208" s="251" t="s">
        <v>454</v>
      </c>
      <c r="C208" s="233" t="s">
        <v>317</v>
      </c>
      <c r="D208" s="232" t="s">
        <v>60</v>
      </c>
      <c r="E208" s="232" t="s">
        <v>153</v>
      </c>
      <c r="F208" s="232" t="s">
        <v>105</v>
      </c>
      <c r="G208" s="232">
        <v>4</v>
      </c>
      <c r="I208" s="232" t="s">
        <v>856</v>
      </c>
      <c r="J208" s="232" t="s">
        <v>610</v>
      </c>
      <c r="K208" s="232" t="s">
        <v>473</v>
      </c>
      <c r="L208" s="232">
        <v>17.2608</v>
      </c>
      <c r="M208" s="232">
        <v>99.997600000000006</v>
      </c>
      <c r="N208" s="232" t="s">
        <v>52</v>
      </c>
      <c r="O208" s="218" t="s">
        <v>54</v>
      </c>
      <c r="P208" s="232" t="s">
        <v>546</v>
      </c>
      <c r="Q208" s="232" t="s">
        <v>547</v>
      </c>
      <c r="R208" s="232" t="s">
        <v>547</v>
      </c>
      <c r="S208" s="234">
        <v>50</v>
      </c>
      <c r="T208" s="234" t="s">
        <v>617</v>
      </c>
      <c r="U208" s="232">
        <v>6</v>
      </c>
      <c r="V208" s="219">
        <v>242618</v>
      </c>
      <c r="W208" s="219">
        <v>242675</v>
      </c>
      <c r="X208" s="229">
        <v>498000</v>
      </c>
    </row>
    <row r="209" spans="1:24" ht="43.5" x14ac:dyDescent="0.2">
      <c r="A209" s="226">
        <v>174</v>
      </c>
      <c r="B209" s="251" t="s">
        <v>454</v>
      </c>
      <c r="C209" s="233" t="s">
        <v>318</v>
      </c>
      <c r="D209" s="232" t="s">
        <v>60</v>
      </c>
      <c r="E209" s="232" t="s">
        <v>153</v>
      </c>
      <c r="F209" s="232" t="s">
        <v>105</v>
      </c>
      <c r="G209" s="232">
        <v>4</v>
      </c>
      <c r="I209" s="232" t="s">
        <v>856</v>
      </c>
      <c r="J209" s="232" t="s">
        <v>610</v>
      </c>
      <c r="K209" s="232" t="s">
        <v>473</v>
      </c>
      <c r="L209" s="232">
        <v>17.257397999999998</v>
      </c>
      <c r="M209" s="232">
        <v>99.994099000000006</v>
      </c>
      <c r="N209" s="232" t="s">
        <v>52</v>
      </c>
      <c r="O209" s="218" t="s">
        <v>54</v>
      </c>
      <c r="P209" s="232" t="s">
        <v>546</v>
      </c>
      <c r="Q209" s="232" t="s">
        <v>547</v>
      </c>
      <c r="R209" s="232" t="s">
        <v>547</v>
      </c>
      <c r="S209" s="234">
        <v>50</v>
      </c>
      <c r="T209" s="234" t="s">
        <v>617</v>
      </c>
      <c r="U209" s="232">
        <v>6</v>
      </c>
      <c r="V209" s="219">
        <v>242618</v>
      </c>
      <c r="W209" s="219">
        <v>242675</v>
      </c>
      <c r="X209" s="229">
        <v>498000</v>
      </c>
    </row>
    <row r="210" spans="1:24" ht="26.25" customHeight="1" x14ac:dyDescent="0.2">
      <c r="A210" s="226">
        <v>175</v>
      </c>
      <c r="B210" s="251" t="s">
        <v>454</v>
      </c>
      <c r="C210" s="233" t="s">
        <v>319</v>
      </c>
      <c r="D210" s="232" t="s">
        <v>60</v>
      </c>
      <c r="E210" s="232" t="s">
        <v>153</v>
      </c>
      <c r="F210" s="232" t="s">
        <v>105</v>
      </c>
      <c r="G210" s="232">
        <v>4</v>
      </c>
      <c r="I210" s="232" t="s">
        <v>856</v>
      </c>
      <c r="J210" s="232" t="s">
        <v>610</v>
      </c>
      <c r="K210" s="232" t="s">
        <v>473</v>
      </c>
      <c r="L210" s="232">
        <v>17.264572000000001</v>
      </c>
      <c r="M210" s="232">
        <v>99.979038000000003</v>
      </c>
      <c r="N210" s="232" t="s">
        <v>52</v>
      </c>
      <c r="O210" s="218" t="s">
        <v>54</v>
      </c>
      <c r="P210" s="232" t="s">
        <v>546</v>
      </c>
      <c r="Q210" s="232" t="s">
        <v>547</v>
      </c>
      <c r="R210" s="232" t="s">
        <v>547</v>
      </c>
      <c r="S210" s="234">
        <v>50</v>
      </c>
      <c r="T210" s="234" t="s">
        <v>617</v>
      </c>
      <c r="U210" s="232">
        <v>5</v>
      </c>
      <c r="V210" s="219">
        <v>242618</v>
      </c>
      <c r="W210" s="219">
        <v>242675</v>
      </c>
      <c r="X210" s="229">
        <v>498000</v>
      </c>
    </row>
    <row r="211" spans="1:24" ht="43.5" x14ac:dyDescent="0.2">
      <c r="A211" s="226">
        <v>176</v>
      </c>
      <c r="B211" s="251" t="s">
        <v>454</v>
      </c>
      <c r="C211" s="233" t="s">
        <v>320</v>
      </c>
      <c r="D211" s="232" t="s">
        <v>60</v>
      </c>
      <c r="E211" s="232" t="s">
        <v>153</v>
      </c>
      <c r="F211" s="232" t="s">
        <v>105</v>
      </c>
      <c r="G211" s="232">
        <v>8</v>
      </c>
      <c r="I211" s="232" t="s">
        <v>856</v>
      </c>
      <c r="J211" s="232" t="s">
        <v>610</v>
      </c>
      <c r="K211" s="232" t="s">
        <v>473</v>
      </c>
      <c r="L211" s="199">
        <v>17.331402000000001</v>
      </c>
      <c r="M211" s="199">
        <v>100.029973</v>
      </c>
      <c r="N211" s="232" t="s">
        <v>52</v>
      </c>
      <c r="O211" s="218" t="s">
        <v>54</v>
      </c>
      <c r="P211" s="232" t="s">
        <v>546</v>
      </c>
      <c r="Q211" s="232" t="s">
        <v>547</v>
      </c>
      <c r="R211" s="232" t="s">
        <v>547</v>
      </c>
      <c r="S211" s="234">
        <v>50</v>
      </c>
      <c r="T211" s="234" t="s">
        <v>617</v>
      </c>
      <c r="U211" s="232">
        <v>3</v>
      </c>
      <c r="V211" s="219">
        <v>242618</v>
      </c>
      <c r="W211" s="219">
        <v>242675</v>
      </c>
      <c r="X211" s="229">
        <v>498000</v>
      </c>
    </row>
    <row r="212" spans="1:24" ht="43.5" x14ac:dyDescent="0.2">
      <c r="A212" s="226">
        <v>177</v>
      </c>
      <c r="B212" s="251" t="s">
        <v>454</v>
      </c>
      <c r="C212" s="233" t="s">
        <v>321</v>
      </c>
      <c r="D212" s="232" t="s">
        <v>60</v>
      </c>
      <c r="E212" s="232" t="s">
        <v>153</v>
      </c>
      <c r="F212" s="232" t="s">
        <v>105</v>
      </c>
      <c r="G212" s="232">
        <v>9</v>
      </c>
      <c r="I212" s="232" t="s">
        <v>856</v>
      </c>
      <c r="J212" s="232" t="s">
        <v>610</v>
      </c>
      <c r="K212" s="232" t="s">
        <v>473</v>
      </c>
      <c r="L212" s="232">
        <v>17.288699999999999</v>
      </c>
      <c r="M212" s="232">
        <v>99.989909999999995</v>
      </c>
      <c r="N212" s="232" t="s">
        <v>52</v>
      </c>
      <c r="O212" s="218" t="s">
        <v>54</v>
      </c>
      <c r="P212" s="232" t="s">
        <v>546</v>
      </c>
      <c r="Q212" s="232" t="s">
        <v>547</v>
      </c>
      <c r="R212" s="232" t="s">
        <v>547</v>
      </c>
      <c r="S212" s="234">
        <v>50</v>
      </c>
      <c r="T212" s="234" t="s">
        <v>617</v>
      </c>
      <c r="U212" s="232">
        <v>3</v>
      </c>
      <c r="V212" s="219">
        <v>242618</v>
      </c>
      <c r="W212" s="219">
        <v>242675</v>
      </c>
      <c r="X212" s="229">
        <v>498000</v>
      </c>
    </row>
    <row r="213" spans="1:24" ht="43.5" x14ac:dyDescent="0.2">
      <c r="A213" s="226">
        <v>178</v>
      </c>
      <c r="B213" s="251" t="s">
        <v>454</v>
      </c>
      <c r="C213" s="233" t="s">
        <v>322</v>
      </c>
      <c r="D213" s="232" t="s">
        <v>60</v>
      </c>
      <c r="E213" s="232" t="s">
        <v>153</v>
      </c>
      <c r="F213" s="232" t="s">
        <v>105</v>
      </c>
      <c r="G213" s="232">
        <v>7</v>
      </c>
      <c r="I213" s="232" t="s">
        <v>856</v>
      </c>
      <c r="J213" s="232" t="s">
        <v>610</v>
      </c>
      <c r="K213" s="232" t="s">
        <v>473</v>
      </c>
      <c r="L213" s="232">
        <v>17.2532</v>
      </c>
      <c r="M213" s="232">
        <v>100.1037</v>
      </c>
      <c r="N213" s="232" t="s">
        <v>52</v>
      </c>
      <c r="O213" s="218" t="s">
        <v>54</v>
      </c>
      <c r="P213" s="232" t="s">
        <v>546</v>
      </c>
      <c r="Q213" s="232" t="s">
        <v>547</v>
      </c>
      <c r="R213" s="232" t="s">
        <v>547</v>
      </c>
      <c r="S213" s="234">
        <v>50</v>
      </c>
      <c r="T213" s="234" t="s">
        <v>617</v>
      </c>
      <c r="U213" s="232">
        <v>5</v>
      </c>
      <c r="V213" s="219">
        <v>242618</v>
      </c>
      <c r="W213" s="219">
        <v>242675</v>
      </c>
      <c r="X213" s="229">
        <v>498000</v>
      </c>
    </row>
    <row r="214" spans="1:24" ht="43.5" x14ac:dyDescent="0.2">
      <c r="A214" s="226">
        <v>179</v>
      </c>
      <c r="B214" s="251" t="s">
        <v>454</v>
      </c>
      <c r="C214" s="233" t="s">
        <v>323</v>
      </c>
      <c r="D214" s="232" t="s">
        <v>60</v>
      </c>
      <c r="E214" s="232" t="s">
        <v>153</v>
      </c>
      <c r="F214" s="232" t="s">
        <v>105</v>
      </c>
      <c r="G214" s="232">
        <v>8</v>
      </c>
      <c r="I214" s="232" t="s">
        <v>856</v>
      </c>
      <c r="J214" s="232" t="s">
        <v>610</v>
      </c>
      <c r="K214" s="232" t="s">
        <v>473</v>
      </c>
      <c r="L214" s="232">
        <v>17.319665000000001</v>
      </c>
      <c r="M214" s="232">
        <v>100.027039</v>
      </c>
      <c r="N214" s="232" t="s">
        <v>52</v>
      </c>
      <c r="O214" s="218" t="s">
        <v>54</v>
      </c>
      <c r="P214" s="232" t="s">
        <v>546</v>
      </c>
      <c r="Q214" s="232" t="s">
        <v>547</v>
      </c>
      <c r="R214" s="232" t="s">
        <v>547</v>
      </c>
      <c r="S214" s="234">
        <v>50</v>
      </c>
      <c r="T214" s="234" t="s">
        <v>617</v>
      </c>
      <c r="U214" s="232">
        <v>4</v>
      </c>
      <c r="V214" s="219">
        <v>242618</v>
      </c>
      <c r="W214" s="219">
        <v>242675</v>
      </c>
      <c r="X214" s="229">
        <v>498000</v>
      </c>
    </row>
    <row r="215" spans="1:24" ht="43.5" x14ac:dyDescent="0.2">
      <c r="A215" s="226">
        <v>180</v>
      </c>
      <c r="B215" s="251" t="s">
        <v>455</v>
      </c>
      <c r="C215" s="233" t="s">
        <v>324</v>
      </c>
      <c r="D215" s="232" t="s">
        <v>62</v>
      </c>
      <c r="E215" s="232" t="s">
        <v>75</v>
      </c>
      <c r="F215" s="232" t="s">
        <v>103</v>
      </c>
      <c r="G215" s="232">
        <v>2</v>
      </c>
      <c r="I215" s="232" t="s">
        <v>857</v>
      </c>
      <c r="J215" s="232" t="s">
        <v>610</v>
      </c>
      <c r="K215" s="232" t="s">
        <v>473</v>
      </c>
      <c r="L215" s="200">
        <v>17.194026000000001</v>
      </c>
      <c r="M215" s="232">
        <v>100.029788</v>
      </c>
      <c r="N215" s="232" t="s">
        <v>52</v>
      </c>
      <c r="O215" s="218" t="s">
        <v>54</v>
      </c>
      <c r="P215" s="232" t="s">
        <v>546</v>
      </c>
      <c r="Q215" s="232" t="s">
        <v>547</v>
      </c>
      <c r="R215" s="232" t="s">
        <v>547</v>
      </c>
      <c r="S215" s="201">
        <v>100</v>
      </c>
      <c r="T215" s="202">
        <v>85</v>
      </c>
      <c r="U215" s="203">
        <v>5</v>
      </c>
      <c r="V215" s="219">
        <v>242618</v>
      </c>
      <c r="W215" s="219">
        <v>242767</v>
      </c>
      <c r="X215" s="229">
        <v>498000</v>
      </c>
    </row>
    <row r="216" spans="1:24" ht="43.5" x14ac:dyDescent="0.2">
      <c r="A216" s="226">
        <v>181</v>
      </c>
      <c r="B216" s="251" t="s">
        <v>455</v>
      </c>
      <c r="C216" s="233" t="s">
        <v>325</v>
      </c>
      <c r="D216" s="232" t="s">
        <v>62</v>
      </c>
      <c r="E216" s="232" t="s">
        <v>75</v>
      </c>
      <c r="F216" s="232" t="s">
        <v>103</v>
      </c>
      <c r="G216" s="232">
        <v>2</v>
      </c>
      <c r="I216" s="232" t="s">
        <v>857</v>
      </c>
      <c r="J216" s="232" t="s">
        <v>610</v>
      </c>
      <c r="K216" s="232" t="s">
        <v>473</v>
      </c>
      <c r="L216" s="200">
        <v>17.185652999999999</v>
      </c>
      <c r="M216" s="232">
        <v>100.014455</v>
      </c>
      <c r="N216" s="232" t="s">
        <v>52</v>
      </c>
      <c r="O216" s="218" t="s">
        <v>54</v>
      </c>
      <c r="P216" s="232" t="s">
        <v>546</v>
      </c>
      <c r="Q216" s="232" t="s">
        <v>547</v>
      </c>
      <c r="R216" s="232" t="s">
        <v>547</v>
      </c>
      <c r="S216" s="201">
        <v>100</v>
      </c>
      <c r="T216" s="202">
        <v>85</v>
      </c>
      <c r="U216" s="203">
        <v>5</v>
      </c>
      <c r="V216" s="219">
        <v>242618</v>
      </c>
      <c r="W216" s="219">
        <v>242767</v>
      </c>
      <c r="X216" s="229">
        <v>498000</v>
      </c>
    </row>
    <row r="217" spans="1:24" ht="43.5" x14ac:dyDescent="0.2">
      <c r="A217" s="226">
        <v>182</v>
      </c>
      <c r="B217" s="251" t="s">
        <v>455</v>
      </c>
      <c r="C217" s="233" t="s">
        <v>326</v>
      </c>
      <c r="D217" s="232" t="s">
        <v>62</v>
      </c>
      <c r="E217" s="232" t="s">
        <v>75</v>
      </c>
      <c r="F217" s="232" t="s">
        <v>103</v>
      </c>
      <c r="G217" s="232">
        <v>2</v>
      </c>
      <c r="I217" s="232" t="s">
        <v>857</v>
      </c>
      <c r="J217" s="232" t="s">
        <v>610</v>
      </c>
      <c r="K217" s="232" t="s">
        <v>473</v>
      </c>
      <c r="L217" s="200">
        <v>17.194790000000001</v>
      </c>
      <c r="M217" s="232">
        <v>100.00299699999999</v>
      </c>
      <c r="N217" s="232" t="s">
        <v>52</v>
      </c>
      <c r="O217" s="218" t="s">
        <v>54</v>
      </c>
      <c r="P217" s="232" t="s">
        <v>546</v>
      </c>
      <c r="Q217" s="232" t="s">
        <v>547</v>
      </c>
      <c r="R217" s="232" t="s">
        <v>547</v>
      </c>
      <c r="S217" s="201">
        <v>100</v>
      </c>
      <c r="T217" s="202">
        <v>85</v>
      </c>
      <c r="U217" s="203">
        <v>5</v>
      </c>
      <c r="V217" s="219">
        <v>242618</v>
      </c>
      <c r="W217" s="219">
        <v>242767</v>
      </c>
      <c r="X217" s="229">
        <v>498000</v>
      </c>
    </row>
    <row r="218" spans="1:24" ht="43.5" x14ac:dyDescent="0.2">
      <c r="A218" s="226">
        <v>183</v>
      </c>
      <c r="B218" s="251" t="s">
        <v>455</v>
      </c>
      <c r="C218" s="233" t="s">
        <v>327</v>
      </c>
      <c r="D218" s="232" t="s">
        <v>62</v>
      </c>
      <c r="E218" s="232" t="s">
        <v>75</v>
      </c>
      <c r="F218" s="232" t="s">
        <v>103</v>
      </c>
      <c r="G218" s="232">
        <v>2</v>
      </c>
      <c r="I218" s="232" t="s">
        <v>857</v>
      </c>
      <c r="J218" s="232" t="s">
        <v>610</v>
      </c>
      <c r="K218" s="232" t="s">
        <v>473</v>
      </c>
      <c r="L218" s="200">
        <v>17.198768000000001</v>
      </c>
      <c r="M218" s="232">
        <v>100.003164</v>
      </c>
      <c r="N218" s="232" t="s">
        <v>52</v>
      </c>
      <c r="O218" s="218" t="s">
        <v>54</v>
      </c>
      <c r="P218" s="232" t="s">
        <v>546</v>
      </c>
      <c r="Q218" s="232" t="s">
        <v>547</v>
      </c>
      <c r="R218" s="232" t="s">
        <v>547</v>
      </c>
      <c r="S218" s="201">
        <v>100</v>
      </c>
      <c r="T218" s="202">
        <v>85</v>
      </c>
      <c r="U218" s="203">
        <v>5</v>
      </c>
      <c r="V218" s="219">
        <v>242618</v>
      </c>
      <c r="W218" s="219">
        <v>242767</v>
      </c>
      <c r="X218" s="229">
        <v>498000</v>
      </c>
    </row>
    <row r="219" spans="1:24" ht="43.5" x14ac:dyDescent="0.2">
      <c r="A219" s="226">
        <v>184</v>
      </c>
      <c r="B219" s="251" t="s">
        <v>455</v>
      </c>
      <c r="C219" s="233" t="s">
        <v>328</v>
      </c>
      <c r="D219" s="232" t="s">
        <v>62</v>
      </c>
      <c r="E219" s="232" t="s">
        <v>75</v>
      </c>
      <c r="F219" s="232" t="s">
        <v>103</v>
      </c>
      <c r="G219" s="232">
        <v>2</v>
      </c>
      <c r="I219" s="232" t="s">
        <v>857</v>
      </c>
      <c r="J219" s="232" t="s">
        <v>610</v>
      </c>
      <c r="K219" s="232" t="s">
        <v>473</v>
      </c>
      <c r="L219" s="200">
        <v>17.165863000000002</v>
      </c>
      <c r="M219" s="232">
        <v>100.001616</v>
      </c>
      <c r="N219" s="232" t="s">
        <v>52</v>
      </c>
      <c r="O219" s="218" t="s">
        <v>54</v>
      </c>
      <c r="P219" s="232" t="s">
        <v>546</v>
      </c>
      <c r="Q219" s="232" t="s">
        <v>547</v>
      </c>
      <c r="R219" s="232" t="s">
        <v>547</v>
      </c>
      <c r="S219" s="201">
        <v>100</v>
      </c>
      <c r="T219" s="202">
        <v>85</v>
      </c>
      <c r="U219" s="203">
        <v>5</v>
      </c>
      <c r="V219" s="219">
        <v>242618</v>
      </c>
      <c r="W219" s="219">
        <v>242767</v>
      </c>
      <c r="X219" s="229">
        <v>498000</v>
      </c>
    </row>
    <row r="220" spans="1:24" ht="43.5" x14ac:dyDescent="0.2">
      <c r="A220" s="226">
        <v>185</v>
      </c>
      <c r="B220" s="251" t="s">
        <v>455</v>
      </c>
      <c r="C220" s="233" t="s">
        <v>329</v>
      </c>
      <c r="D220" s="232" t="s">
        <v>62</v>
      </c>
      <c r="E220" s="232" t="s">
        <v>75</v>
      </c>
      <c r="F220" s="232" t="s">
        <v>103</v>
      </c>
      <c r="G220" s="232">
        <v>2</v>
      </c>
      <c r="I220" s="232" t="s">
        <v>857</v>
      </c>
      <c r="J220" s="232" t="s">
        <v>610</v>
      </c>
      <c r="K220" s="232" t="s">
        <v>473</v>
      </c>
      <c r="L220" s="200">
        <v>17.189882999999998</v>
      </c>
      <c r="M220" s="232">
        <v>100.018711</v>
      </c>
      <c r="N220" s="232" t="s">
        <v>52</v>
      </c>
      <c r="O220" s="218" t="s">
        <v>54</v>
      </c>
      <c r="P220" s="232" t="s">
        <v>546</v>
      </c>
      <c r="Q220" s="232" t="s">
        <v>547</v>
      </c>
      <c r="R220" s="232" t="s">
        <v>547</v>
      </c>
      <c r="S220" s="201">
        <v>100</v>
      </c>
      <c r="T220" s="202">
        <v>85</v>
      </c>
      <c r="U220" s="203">
        <v>5</v>
      </c>
      <c r="V220" s="219">
        <v>242618</v>
      </c>
      <c r="W220" s="219">
        <v>242767</v>
      </c>
      <c r="X220" s="229">
        <v>498000</v>
      </c>
    </row>
    <row r="221" spans="1:24" ht="43.5" x14ac:dyDescent="0.2">
      <c r="A221" s="226">
        <v>186</v>
      </c>
      <c r="B221" s="251" t="s">
        <v>455</v>
      </c>
      <c r="C221" s="233" t="s">
        <v>330</v>
      </c>
      <c r="D221" s="232" t="s">
        <v>62</v>
      </c>
      <c r="E221" s="232" t="s">
        <v>75</v>
      </c>
      <c r="F221" s="232" t="s">
        <v>103</v>
      </c>
      <c r="G221" s="232">
        <v>3</v>
      </c>
      <c r="I221" s="232" t="s">
        <v>857</v>
      </c>
      <c r="J221" s="232" t="s">
        <v>610</v>
      </c>
      <c r="K221" s="232" t="s">
        <v>473</v>
      </c>
      <c r="L221" s="200">
        <v>17.159374</v>
      </c>
      <c r="M221" s="232">
        <v>99.982726999999997</v>
      </c>
      <c r="N221" s="232" t="s">
        <v>52</v>
      </c>
      <c r="O221" s="218" t="s">
        <v>54</v>
      </c>
      <c r="P221" s="232" t="s">
        <v>546</v>
      </c>
      <c r="Q221" s="232" t="s">
        <v>547</v>
      </c>
      <c r="R221" s="232" t="s">
        <v>547</v>
      </c>
      <c r="S221" s="201">
        <v>100</v>
      </c>
      <c r="T221" s="202">
        <v>85</v>
      </c>
      <c r="U221" s="203">
        <v>5</v>
      </c>
      <c r="V221" s="219">
        <v>242618</v>
      </c>
      <c r="W221" s="219">
        <v>242767</v>
      </c>
      <c r="X221" s="229">
        <v>498000</v>
      </c>
    </row>
    <row r="222" spans="1:24" ht="43.5" x14ac:dyDescent="0.2">
      <c r="A222" s="226">
        <v>187</v>
      </c>
      <c r="B222" s="251" t="s">
        <v>455</v>
      </c>
      <c r="C222" s="233" t="s">
        <v>331</v>
      </c>
      <c r="D222" s="232" t="s">
        <v>62</v>
      </c>
      <c r="E222" s="232" t="s">
        <v>75</v>
      </c>
      <c r="F222" s="232" t="s">
        <v>103</v>
      </c>
      <c r="G222" s="232">
        <v>3</v>
      </c>
      <c r="I222" s="232" t="s">
        <v>857</v>
      </c>
      <c r="J222" s="232" t="s">
        <v>610</v>
      </c>
      <c r="K222" s="232" t="s">
        <v>473</v>
      </c>
      <c r="L222" s="200">
        <v>17.162098</v>
      </c>
      <c r="M222" s="232">
        <v>99.994527000000005</v>
      </c>
      <c r="N222" s="232" t="s">
        <v>52</v>
      </c>
      <c r="O222" s="218" t="s">
        <v>54</v>
      </c>
      <c r="P222" s="232" t="s">
        <v>546</v>
      </c>
      <c r="Q222" s="232" t="s">
        <v>547</v>
      </c>
      <c r="R222" s="232" t="s">
        <v>547</v>
      </c>
      <c r="S222" s="201">
        <v>100</v>
      </c>
      <c r="T222" s="202">
        <v>85</v>
      </c>
      <c r="U222" s="203">
        <v>5</v>
      </c>
      <c r="V222" s="219">
        <v>242618</v>
      </c>
      <c r="W222" s="219">
        <v>242767</v>
      </c>
      <c r="X222" s="229">
        <v>498000</v>
      </c>
    </row>
    <row r="223" spans="1:24" ht="43.5" x14ac:dyDescent="0.2">
      <c r="A223" s="226">
        <v>188</v>
      </c>
      <c r="B223" s="251" t="s">
        <v>455</v>
      </c>
      <c r="C223" s="233" t="s">
        <v>332</v>
      </c>
      <c r="D223" s="232" t="s">
        <v>62</v>
      </c>
      <c r="E223" s="232" t="s">
        <v>75</v>
      </c>
      <c r="F223" s="232" t="s">
        <v>103</v>
      </c>
      <c r="G223" s="232">
        <v>3</v>
      </c>
      <c r="I223" s="232" t="s">
        <v>857</v>
      </c>
      <c r="J223" s="232" t="s">
        <v>610</v>
      </c>
      <c r="K223" s="232" t="s">
        <v>473</v>
      </c>
      <c r="L223" s="200">
        <v>17.176045999999999</v>
      </c>
      <c r="M223" s="232">
        <v>100.028362</v>
      </c>
      <c r="N223" s="232" t="s">
        <v>52</v>
      </c>
      <c r="O223" s="218" t="s">
        <v>54</v>
      </c>
      <c r="P223" s="232" t="s">
        <v>546</v>
      </c>
      <c r="Q223" s="232" t="s">
        <v>547</v>
      </c>
      <c r="R223" s="232" t="s">
        <v>547</v>
      </c>
      <c r="S223" s="201">
        <v>100</v>
      </c>
      <c r="T223" s="202">
        <v>85</v>
      </c>
      <c r="U223" s="203">
        <v>5</v>
      </c>
      <c r="V223" s="219">
        <v>242618</v>
      </c>
      <c r="W223" s="219">
        <v>242767</v>
      </c>
      <c r="X223" s="229">
        <v>498000</v>
      </c>
    </row>
    <row r="224" spans="1:24" ht="43.5" x14ac:dyDescent="0.2">
      <c r="A224" s="226">
        <v>189</v>
      </c>
      <c r="B224" s="251" t="s">
        <v>455</v>
      </c>
      <c r="C224" s="233" t="s">
        <v>333</v>
      </c>
      <c r="D224" s="232" t="s">
        <v>62</v>
      </c>
      <c r="E224" s="232" t="s">
        <v>75</v>
      </c>
      <c r="F224" s="232" t="s">
        <v>103</v>
      </c>
      <c r="G224" s="232">
        <v>3</v>
      </c>
      <c r="I224" s="232" t="s">
        <v>857</v>
      </c>
      <c r="J224" s="232" t="s">
        <v>610</v>
      </c>
      <c r="K224" s="232" t="s">
        <v>473</v>
      </c>
      <c r="L224" s="200">
        <v>17.177803000000001</v>
      </c>
      <c r="M224" s="232">
        <v>100.014275</v>
      </c>
      <c r="N224" s="232" t="s">
        <v>52</v>
      </c>
      <c r="O224" s="218" t="s">
        <v>54</v>
      </c>
      <c r="P224" s="232" t="s">
        <v>546</v>
      </c>
      <c r="Q224" s="232" t="s">
        <v>547</v>
      </c>
      <c r="R224" s="232" t="s">
        <v>547</v>
      </c>
      <c r="S224" s="201">
        <v>100</v>
      </c>
      <c r="T224" s="202">
        <v>85</v>
      </c>
      <c r="U224" s="203">
        <v>5</v>
      </c>
      <c r="V224" s="219">
        <v>242618</v>
      </c>
      <c r="W224" s="219">
        <v>242767</v>
      </c>
      <c r="X224" s="229">
        <v>498000</v>
      </c>
    </row>
    <row r="225" spans="1:28" ht="43.5" x14ac:dyDescent="0.2">
      <c r="A225" s="226">
        <v>190</v>
      </c>
      <c r="B225" s="251" t="s">
        <v>455</v>
      </c>
      <c r="C225" s="233" t="s">
        <v>334</v>
      </c>
      <c r="D225" s="232" t="s">
        <v>62</v>
      </c>
      <c r="E225" s="232" t="s">
        <v>75</v>
      </c>
      <c r="F225" s="232" t="s">
        <v>103</v>
      </c>
      <c r="G225" s="232">
        <v>3</v>
      </c>
      <c r="I225" s="232" t="s">
        <v>857</v>
      </c>
      <c r="J225" s="232" t="s">
        <v>610</v>
      </c>
      <c r="K225" s="232" t="s">
        <v>473</v>
      </c>
      <c r="L225" s="200">
        <v>17.162821999999998</v>
      </c>
      <c r="M225" s="232">
        <v>99.998227999999997</v>
      </c>
      <c r="N225" s="232" t="s">
        <v>52</v>
      </c>
      <c r="O225" s="218" t="s">
        <v>54</v>
      </c>
      <c r="P225" s="232" t="s">
        <v>546</v>
      </c>
      <c r="Q225" s="232" t="s">
        <v>547</v>
      </c>
      <c r="R225" s="232" t="s">
        <v>547</v>
      </c>
      <c r="S225" s="201">
        <v>100</v>
      </c>
      <c r="T225" s="202">
        <v>85</v>
      </c>
      <c r="U225" s="203">
        <v>5</v>
      </c>
      <c r="V225" s="219">
        <v>242618</v>
      </c>
      <c r="W225" s="219">
        <v>242767</v>
      </c>
      <c r="X225" s="229">
        <v>498000</v>
      </c>
    </row>
    <row r="226" spans="1:28" ht="43.5" x14ac:dyDescent="0.2">
      <c r="A226" s="226">
        <v>191</v>
      </c>
      <c r="B226" s="251" t="s">
        <v>455</v>
      </c>
      <c r="C226" s="233" t="s">
        <v>335</v>
      </c>
      <c r="D226" s="232" t="s">
        <v>62</v>
      </c>
      <c r="E226" s="232" t="s">
        <v>75</v>
      </c>
      <c r="F226" s="232" t="s">
        <v>103</v>
      </c>
      <c r="G226" s="232">
        <v>3</v>
      </c>
      <c r="I226" s="232" t="s">
        <v>857</v>
      </c>
      <c r="J226" s="232" t="s">
        <v>610</v>
      </c>
      <c r="K226" s="232" t="s">
        <v>473</v>
      </c>
      <c r="L226" s="200">
        <v>17.170960999999998</v>
      </c>
      <c r="M226" s="232">
        <v>99.985111000000003</v>
      </c>
      <c r="N226" s="232" t="s">
        <v>52</v>
      </c>
      <c r="O226" s="218" t="s">
        <v>54</v>
      </c>
      <c r="P226" s="232" t="s">
        <v>546</v>
      </c>
      <c r="Q226" s="232" t="s">
        <v>547</v>
      </c>
      <c r="R226" s="232" t="s">
        <v>547</v>
      </c>
      <c r="S226" s="201">
        <v>100</v>
      </c>
      <c r="T226" s="202">
        <v>85</v>
      </c>
      <c r="U226" s="203">
        <v>5</v>
      </c>
      <c r="V226" s="219">
        <v>242618</v>
      </c>
      <c r="W226" s="219">
        <v>242767</v>
      </c>
      <c r="X226" s="229">
        <v>498000</v>
      </c>
    </row>
    <row r="227" spans="1:28" ht="43.5" x14ac:dyDescent="0.2">
      <c r="A227" s="226">
        <v>192</v>
      </c>
      <c r="B227" s="251" t="s">
        <v>455</v>
      </c>
      <c r="C227" s="233" t="s">
        <v>336</v>
      </c>
      <c r="D227" s="232" t="s">
        <v>62</v>
      </c>
      <c r="E227" s="232" t="s">
        <v>75</v>
      </c>
      <c r="F227" s="232" t="s">
        <v>103</v>
      </c>
      <c r="G227" s="232">
        <v>3</v>
      </c>
      <c r="I227" s="232" t="s">
        <v>857</v>
      </c>
      <c r="J227" s="232" t="s">
        <v>610</v>
      </c>
      <c r="K227" s="232" t="s">
        <v>473</v>
      </c>
      <c r="L227" s="200">
        <v>17.171409000000001</v>
      </c>
      <c r="M227" s="232">
        <v>99.987799999999993</v>
      </c>
      <c r="N227" s="232" t="s">
        <v>52</v>
      </c>
      <c r="O227" s="218" t="s">
        <v>54</v>
      </c>
      <c r="P227" s="232" t="s">
        <v>546</v>
      </c>
      <c r="Q227" s="232" t="s">
        <v>547</v>
      </c>
      <c r="R227" s="232" t="s">
        <v>547</v>
      </c>
      <c r="S227" s="201">
        <v>100</v>
      </c>
      <c r="T227" s="202">
        <v>85</v>
      </c>
      <c r="U227" s="203">
        <v>5</v>
      </c>
      <c r="V227" s="219">
        <v>242618</v>
      </c>
      <c r="W227" s="219">
        <v>242767</v>
      </c>
      <c r="X227" s="229">
        <v>498000</v>
      </c>
    </row>
    <row r="228" spans="1:28" ht="43.5" x14ac:dyDescent="0.2">
      <c r="A228" s="226">
        <v>193</v>
      </c>
      <c r="B228" s="251" t="s">
        <v>455</v>
      </c>
      <c r="C228" s="233" t="s">
        <v>337</v>
      </c>
      <c r="D228" s="232" t="s">
        <v>62</v>
      </c>
      <c r="E228" s="232" t="s">
        <v>75</v>
      </c>
      <c r="F228" s="232" t="s">
        <v>103</v>
      </c>
      <c r="G228" s="232">
        <v>3</v>
      </c>
      <c r="I228" s="232" t="s">
        <v>857</v>
      </c>
      <c r="J228" s="232" t="s">
        <v>610</v>
      </c>
      <c r="K228" s="232" t="s">
        <v>473</v>
      </c>
      <c r="L228" s="200">
        <v>17.167279000000001</v>
      </c>
      <c r="M228" s="232">
        <v>99.990483999999995</v>
      </c>
      <c r="N228" s="232" t="s">
        <v>52</v>
      </c>
      <c r="O228" s="218" t="s">
        <v>54</v>
      </c>
      <c r="P228" s="232" t="s">
        <v>546</v>
      </c>
      <c r="Q228" s="232" t="s">
        <v>547</v>
      </c>
      <c r="R228" s="232" t="s">
        <v>547</v>
      </c>
      <c r="S228" s="201">
        <v>100</v>
      </c>
      <c r="T228" s="202">
        <v>85</v>
      </c>
      <c r="U228" s="203">
        <v>5</v>
      </c>
      <c r="V228" s="219">
        <v>242618</v>
      </c>
      <c r="W228" s="219">
        <v>242767</v>
      </c>
      <c r="X228" s="229">
        <v>498000</v>
      </c>
    </row>
    <row r="229" spans="1:28" ht="43.5" x14ac:dyDescent="0.2">
      <c r="A229" s="226">
        <v>194</v>
      </c>
      <c r="B229" s="251" t="s">
        <v>455</v>
      </c>
      <c r="C229" s="233" t="s">
        <v>338</v>
      </c>
      <c r="D229" s="232" t="s">
        <v>62</v>
      </c>
      <c r="E229" s="232" t="s">
        <v>75</v>
      </c>
      <c r="F229" s="232" t="s">
        <v>103</v>
      </c>
      <c r="G229" s="232">
        <v>3</v>
      </c>
      <c r="I229" s="232" t="s">
        <v>857</v>
      </c>
      <c r="J229" s="232" t="s">
        <v>610</v>
      </c>
      <c r="K229" s="232" t="s">
        <v>473</v>
      </c>
      <c r="L229" s="200">
        <v>17.172362</v>
      </c>
      <c r="M229" s="232">
        <v>100.020093</v>
      </c>
      <c r="N229" s="232" t="s">
        <v>52</v>
      </c>
      <c r="O229" s="218" t="s">
        <v>54</v>
      </c>
      <c r="P229" s="232" t="s">
        <v>546</v>
      </c>
      <c r="Q229" s="232" t="s">
        <v>547</v>
      </c>
      <c r="R229" s="232" t="s">
        <v>547</v>
      </c>
      <c r="S229" s="201">
        <v>100</v>
      </c>
      <c r="T229" s="202">
        <v>85</v>
      </c>
      <c r="U229" s="203">
        <v>5</v>
      </c>
      <c r="V229" s="219">
        <v>242618</v>
      </c>
      <c r="W229" s="219">
        <v>242767</v>
      </c>
      <c r="X229" s="229">
        <v>498000</v>
      </c>
    </row>
    <row r="230" spans="1:28" ht="43.5" x14ac:dyDescent="0.2">
      <c r="A230" s="226">
        <v>195</v>
      </c>
      <c r="B230" s="251" t="s">
        <v>455</v>
      </c>
      <c r="C230" s="233" t="s">
        <v>339</v>
      </c>
      <c r="D230" s="232" t="s">
        <v>62</v>
      </c>
      <c r="E230" s="232" t="s">
        <v>75</v>
      </c>
      <c r="F230" s="232" t="s">
        <v>103</v>
      </c>
      <c r="G230" s="232">
        <v>3</v>
      </c>
      <c r="I230" s="232" t="s">
        <v>857</v>
      </c>
      <c r="J230" s="232" t="s">
        <v>610</v>
      </c>
      <c r="K230" s="232" t="s">
        <v>473</v>
      </c>
      <c r="L230" s="200">
        <v>17.169463</v>
      </c>
      <c r="M230" s="232">
        <v>100.003759</v>
      </c>
      <c r="N230" s="232" t="s">
        <v>52</v>
      </c>
      <c r="O230" s="218" t="s">
        <v>54</v>
      </c>
      <c r="P230" s="232" t="s">
        <v>546</v>
      </c>
      <c r="Q230" s="232" t="s">
        <v>547</v>
      </c>
      <c r="R230" s="232" t="s">
        <v>547</v>
      </c>
      <c r="S230" s="201">
        <v>100</v>
      </c>
      <c r="T230" s="202">
        <v>85</v>
      </c>
      <c r="U230" s="203">
        <v>5</v>
      </c>
      <c r="V230" s="219">
        <v>242618</v>
      </c>
      <c r="W230" s="219">
        <v>242767</v>
      </c>
      <c r="X230" s="229">
        <v>498000</v>
      </c>
    </row>
    <row r="231" spans="1:28" ht="43.5" x14ac:dyDescent="0.2">
      <c r="A231" s="226">
        <v>196</v>
      </c>
      <c r="B231" s="251" t="s">
        <v>455</v>
      </c>
      <c r="C231" s="233" t="s">
        <v>340</v>
      </c>
      <c r="D231" s="232" t="s">
        <v>62</v>
      </c>
      <c r="E231" s="232" t="s">
        <v>75</v>
      </c>
      <c r="F231" s="232" t="s">
        <v>103</v>
      </c>
      <c r="G231" s="232">
        <v>3</v>
      </c>
      <c r="I231" s="232" t="s">
        <v>857</v>
      </c>
      <c r="J231" s="232" t="s">
        <v>610</v>
      </c>
      <c r="K231" s="232" t="s">
        <v>473</v>
      </c>
      <c r="L231" s="200">
        <v>17.172046999999999</v>
      </c>
      <c r="M231" s="232">
        <v>100.016924</v>
      </c>
      <c r="N231" s="232" t="s">
        <v>52</v>
      </c>
      <c r="O231" s="218" t="s">
        <v>54</v>
      </c>
      <c r="P231" s="232" t="s">
        <v>546</v>
      </c>
      <c r="Q231" s="232" t="s">
        <v>547</v>
      </c>
      <c r="R231" s="232" t="s">
        <v>547</v>
      </c>
      <c r="S231" s="201">
        <v>100</v>
      </c>
      <c r="T231" s="202">
        <v>85</v>
      </c>
      <c r="U231" s="203">
        <v>5</v>
      </c>
      <c r="V231" s="219">
        <v>242618</v>
      </c>
      <c r="W231" s="219">
        <v>242767</v>
      </c>
      <c r="X231" s="229">
        <v>498000</v>
      </c>
    </row>
    <row r="232" spans="1:28" ht="43.5" x14ac:dyDescent="0.2">
      <c r="A232" s="226">
        <v>197</v>
      </c>
      <c r="B232" s="251" t="s">
        <v>455</v>
      </c>
      <c r="C232" s="233" t="s">
        <v>341</v>
      </c>
      <c r="D232" s="232" t="s">
        <v>62</v>
      </c>
      <c r="E232" s="232" t="s">
        <v>75</v>
      </c>
      <c r="F232" s="232" t="s">
        <v>103</v>
      </c>
      <c r="G232" s="232">
        <v>3</v>
      </c>
      <c r="I232" s="232" t="s">
        <v>857</v>
      </c>
      <c r="J232" s="232" t="s">
        <v>610</v>
      </c>
      <c r="K232" s="232" t="s">
        <v>473</v>
      </c>
      <c r="L232" s="200">
        <v>17.171786000000001</v>
      </c>
      <c r="M232" s="232">
        <v>99.978667000000002</v>
      </c>
      <c r="N232" s="232" t="s">
        <v>52</v>
      </c>
      <c r="O232" s="218" t="s">
        <v>54</v>
      </c>
      <c r="P232" s="232" t="s">
        <v>546</v>
      </c>
      <c r="Q232" s="232" t="s">
        <v>547</v>
      </c>
      <c r="R232" s="232" t="s">
        <v>547</v>
      </c>
      <c r="S232" s="201">
        <v>100</v>
      </c>
      <c r="T232" s="202">
        <v>85</v>
      </c>
      <c r="U232" s="203">
        <v>5</v>
      </c>
      <c r="V232" s="219">
        <v>242618</v>
      </c>
      <c r="W232" s="219">
        <v>242767</v>
      </c>
      <c r="X232" s="229">
        <v>498000</v>
      </c>
    </row>
    <row r="233" spans="1:28" ht="43.5" x14ac:dyDescent="0.2">
      <c r="A233" s="226">
        <v>198</v>
      </c>
      <c r="B233" s="251" t="s">
        <v>455</v>
      </c>
      <c r="C233" s="233" t="s">
        <v>342</v>
      </c>
      <c r="D233" s="232" t="s">
        <v>62</v>
      </c>
      <c r="E233" s="232" t="s">
        <v>75</v>
      </c>
      <c r="F233" s="232" t="s">
        <v>103</v>
      </c>
      <c r="G233" s="232">
        <v>5</v>
      </c>
      <c r="I233" s="232" t="s">
        <v>857</v>
      </c>
      <c r="J233" s="232" t="s">
        <v>610</v>
      </c>
      <c r="K233" s="232" t="s">
        <v>473</v>
      </c>
      <c r="L233" s="200">
        <v>17.165113000000002</v>
      </c>
      <c r="M233" s="232">
        <v>100.007653</v>
      </c>
      <c r="N233" s="232" t="s">
        <v>52</v>
      </c>
      <c r="O233" s="218" t="s">
        <v>54</v>
      </c>
      <c r="P233" s="232" t="s">
        <v>546</v>
      </c>
      <c r="Q233" s="232" t="s">
        <v>547</v>
      </c>
      <c r="R233" s="232" t="s">
        <v>547</v>
      </c>
      <c r="S233" s="201">
        <v>100</v>
      </c>
      <c r="T233" s="202">
        <v>85</v>
      </c>
      <c r="U233" s="203">
        <v>5</v>
      </c>
      <c r="V233" s="219">
        <v>242618</v>
      </c>
      <c r="W233" s="219">
        <v>242767</v>
      </c>
      <c r="X233" s="229">
        <v>498000</v>
      </c>
    </row>
    <row r="234" spans="1:28" ht="43.5" x14ac:dyDescent="0.2">
      <c r="A234" s="226">
        <v>199</v>
      </c>
      <c r="B234" s="251" t="s">
        <v>455</v>
      </c>
      <c r="C234" s="233" t="s">
        <v>343</v>
      </c>
      <c r="D234" s="232" t="s">
        <v>62</v>
      </c>
      <c r="E234" s="232" t="s">
        <v>75</v>
      </c>
      <c r="F234" s="232" t="s">
        <v>103</v>
      </c>
      <c r="G234" s="232">
        <v>5</v>
      </c>
      <c r="I234" s="232" t="s">
        <v>857</v>
      </c>
      <c r="J234" s="232" t="s">
        <v>610</v>
      </c>
      <c r="K234" s="232" t="s">
        <v>473</v>
      </c>
      <c r="L234" s="200">
        <v>17.160648999999999</v>
      </c>
      <c r="M234" s="232">
        <v>99.998936</v>
      </c>
      <c r="N234" s="232" t="s">
        <v>52</v>
      </c>
      <c r="O234" s="218" t="s">
        <v>54</v>
      </c>
      <c r="P234" s="232" t="s">
        <v>546</v>
      </c>
      <c r="Q234" s="232" t="s">
        <v>547</v>
      </c>
      <c r="R234" s="232" t="s">
        <v>547</v>
      </c>
      <c r="S234" s="201">
        <v>100</v>
      </c>
      <c r="T234" s="202">
        <v>85</v>
      </c>
      <c r="U234" s="203">
        <v>5</v>
      </c>
      <c r="V234" s="219">
        <v>242618</v>
      </c>
      <c r="W234" s="219">
        <v>242767</v>
      </c>
      <c r="X234" s="229">
        <v>498000</v>
      </c>
    </row>
    <row r="235" spans="1:28" ht="43.5" x14ac:dyDescent="0.2">
      <c r="A235" s="226">
        <v>200</v>
      </c>
      <c r="B235" s="251" t="s">
        <v>455</v>
      </c>
      <c r="C235" s="233" t="s">
        <v>344</v>
      </c>
      <c r="D235" s="232" t="s">
        <v>62</v>
      </c>
      <c r="E235" s="232" t="s">
        <v>75</v>
      </c>
      <c r="F235" s="232" t="s">
        <v>103</v>
      </c>
      <c r="G235" s="232">
        <v>5</v>
      </c>
      <c r="I235" s="232" t="s">
        <v>857</v>
      </c>
      <c r="J235" s="232" t="s">
        <v>610</v>
      </c>
      <c r="K235" s="232" t="s">
        <v>473</v>
      </c>
      <c r="L235" s="200">
        <v>17.158534</v>
      </c>
      <c r="M235" s="232">
        <v>100.02316500000001</v>
      </c>
      <c r="N235" s="232" t="s">
        <v>52</v>
      </c>
      <c r="O235" s="218" t="s">
        <v>54</v>
      </c>
      <c r="P235" s="232" t="s">
        <v>546</v>
      </c>
      <c r="Q235" s="232" t="s">
        <v>547</v>
      </c>
      <c r="R235" s="232" t="s">
        <v>547</v>
      </c>
      <c r="S235" s="201">
        <v>100</v>
      </c>
      <c r="T235" s="202">
        <v>85</v>
      </c>
      <c r="U235" s="203">
        <v>5</v>
      </c>
      <c r="V235" s="219">
        <v>242618</v>
      </c>
      <c r="W235" s="219">
        <v>242767</v>
      </c>
      <c r="X235" s="229">
        <v>498000</v>
      </c>
    </row>
    <row r="236" spans="1:28" ht="43.5" x14ac:dyDescent="0.2">
      <c r="A236" s="226">
        <v>201</v>
      </c>
      <c r="B236" s="251" t="s">
        <v>455</v>
      </c>
      <c r="C236" s="233" t="s">
        <v>345</v>
      </c>
      <c r="D236" s="232" t="s">
        <v>62</v>
      </c>
      <c r="E236" s="232" t="s">
        <v>75</v>
      </c>
      <c r="F236" s="232" t="s">
        <v>103</v>
      </c>
      <c r="G236" s="232">
        <v>5</v>
      </c>
      <c r="I236" s="232" t="s">
        <v>857</v>
      </c>
      <c r="J236" s="232" t="s">
        <v>610</v>
      </c>
      <c r="K236" s="232" t="s">
        <v>473</v>
      </c>
      <c r="L236" s="200">
        <v>17.142211</v>
      </c>
      <c r="M236" s="232">
        <v>100.010998</v>
      </c>
      <c r="N236" s="232" t="s">
        <v>52</v>
      </c>
      <c r="O236" s="218" t="s">
        <v>54</v>
      </c>
      <c r="P236" s="232" t="s">
        <v>546</v>
      </c>
      <c r="Q236" s="232" t="s">
        <v>547</v>
      </c>
      <c r="R236" s="232" t="s">
        <v>547</v>
      </c>
      <c r="S236" s="201">
        <v>100</v>
      </c>
      <c r="T236" s="202">
        <v>85</v>
      </c>
      <c r="U236" s="203">
        <v>5</v>
      </c>
      <c r="V236" s="219">
        <v>242618</v>
      </c>
      <c r="W236" s="219">
        <v>242767</v>
      </c>
      <c r="X236" s="229">
        <v>498000</v>
      </c>
    </row>
    <row r="237" spans="1:28" ht="43.5" x14ac:dyDescent="0.2">
      <c r="A237" s="226">
        <v>202</v>
      </c>
      <c r="B237" s="251" t="s">
        <v>455</v>
      </c>
      <c r="C237" s="233" t="s">
        <v>346</v>
      </c>
      <c r="D237" s="232" t="s">
        <v>62</v>
      </c>
      <c r="E237" s="232" t="s">
        <v>75</v>
      </c>
      <c r="F237" s="232" t="s">
        <v>103</v>
      </c>
      <c r="G237" s="232">
        <v>5</v>
      </c>
      <c r="I237" s="232" t="s">
        <v>857</v>
      </c>
      <c r="J237" s="232" t="s">
        <v>610</v>
      </c>
      <c r="K237" s="232" t="s">
        <v>473</v>
      </c>
      <c r="L237" s="200">
        <v>17.167200000000001</v>
      </c>
      <c r="M237" s="232">
        <v>100.00434799999999</v>
      </c>
      <c r="N237" s="232" t="s">
        <v>52</v>
      </c>
      <c r="O237" s="218" t="s">
        <v>54</v>
      </c>
      <c r="P237" s="232" t="s">
        <v>546</v>
      </c>
      <c r="Q237" s="232" t="s">
        <v>547</v>
      </c>
      <c r="R237" s="232" t="s">
        <v>547</v>
      </c>
      <c r="S237" s="201">
        <v>100</v>
      </c>
      <c r="T237" s="202">
        <v>85</v>
      </c>
      <c r="U237" s="203">
        <v>5</v>
      </c>
      <c r="V237" s="219">
        <v>242618</v>
      </c>
      <c r="W237" s="219">
        <v>242767</v>
      </c>
      <c r="X237" s="229">
        <v>498000</v>
      </c>
    </row>
    <row r="238" spans="1:28" ht="61.5" customHeight="1" x14ac:dyDescent="0.2">
      <c r="A238" s="226">
        <v>203</v>
      </c>
      <c r="B238" s="288" t="s">
        <v>1013</v>
      </c>
      <c r="C238" s="263" t="s">
        <v>1021</v>
      </c>
      <c r="D238" s="259" t="s">
        <v>1015</v>
      </c>
      <c r="E238" s="259" t="s">
        <v>1015</v>
      </c>
      <c r="F238" s="259"/>
      <c r="H238" s="258" t="s">
        <v>1019</v>
      </c>
      <c r="I238" s="258" t="s">
        <v>1017</v>
      </c>
      <c r="J238" s="258" t="s">
        <v>963</v>
      </c>
      <c r="K238" s="232" t="s">
        <v>473</v>
      </c>
      <c r="L238" s="258">
        <v>17.907361999999999</v>
      </c>
      <c r="M238" s="258">
        <v>100.827028</v>
      </c>
      <c r="N238" s="260" t="s">
        <v>474</v>
      </c>
      <c r="O238" s="260" t="s">
        <v>474</v>
      </c>
      <c r="P238" s="232" t="s">
        <v>546</v>
      </c>
      <c r="Q238" s="258" t="s">
        <v>547</v>
      </c>
      <c r="R238" s="258" t="s">
        <v>547</v>
      </c>
      <c r="S238" s="258"/>
      <c r="T238" s="258"/>
      <c r="U238" s="258">
        <v>150</v>
      </c>
      <c r="V238" s="267">
        <v>242705</v>
      </c>
      <c r="W238" s="267">
        <v>242858</v>
      </c>
      <c r="X238" s="264">
        <v>436000</v>
      </c>
      <c r="Y238" s="271"/>
      <c r="Z238" s="271"/>
      <c r="AB238" s="271"/>
    </row>
    <row r="239" spans="1:28" ht="43.5" x14ac:dyDescent="0.2">
      <c r="A239" s="226">
        <v>204</v>
      </c>
      <c r="B239" s="251" t="s">
        <v>455</v>
      </c>
      <c r="C239" s="233" t="s">
        <v>347</v>
      </c>
      <c r="D239" s="232" t="s">
        <v>62</v>
      </c>
      <c r="E239" s="232" t="s">
        <v>75</v>
      </c>
      <c r="F239" s="232" t="s">
        <v>103</v>
      </c>
      <c r="G239" s="232">
        <v>6</v>
      </c>
      <c r="I239" s="232" t="s">
        <v>857</v>
      </c>
      <c r="J239" s="232" t="s">
        <v>610</v>
      </c>
      <c r="K239" s="232" t="s">
        <v>473</v>
      </c>
      <c r="L239" s="200">
        <v>17.174869999999999</v>
      </c>
      <c r="M239" s="232">
        <v>99.993977999999998</v>
      </c>
      <c r="N239" s="232" t="s">
        <v>52</v>
      </c>
      <c r="O239" s="218" t="s">
        <v>54</v>
      </c>
      <c r="P239" s="232" t="s">
        <v>546</v>
      </c>
      <c r="Q239" s="232" t="s">
        <v>547</v>
      </c>
      <c r="R239" s="232" t="s">
        <v>547</v>
      </c>
      <c r="S239" s="201">
        <v>100</v>
      </c>
      <c r="T239" s="202">
        <v>85</v>
      </c>
      <c r="U239" s="203">
        <v>5</v>
      </c>
      <c r="V239" s="219">
        <v>242618</v>
      </c>
      <c r="W239" s="219">
        <v>242767</v>
      </c>
      <c r="X239" s="229">
        <v>498000</v>
      </c>
    </row>
    <row r="240" spans="1:28" ht="43.5" x14ac:dyDescent="0.2">
      <c r="A240" s="226">
        <v>205</v>
      </c>
      <c r="B240" s="251" t="s">
        <v>455</v>
      </c>
      <c r="C240" s="233" t="s">
        <v>348</v>
      </c>
      <c r="D240" s="232" t="s">
        <v>62</v>
      </c>
      <c r="E240" s="232" t="s">
        <v>75</v>
      </c>
      <c r="F240" s="232" t="s">
        <v>103</v>
      </c>
      <c r="G240" s="232">
        <v>6</v>
      </c>
      <c r="I240" s="232" t="s">
        <v>857</v>
      </c>
      <c r="J240" s="232" t="s">
        <v>610</v>
      </c>
      <c r="K240" s="232" t="s">
        <v>473</v>
      </c>
      <c r="L240" s="200">
        <v>17.18309</v>
      </c>
      <c r="M240" s="232">
        <v>99.984470000000002</v>
      </c>
      <c r="N240" s="232" t="s">
        <v>52</v>
      </c>
      <c r="O240" s="218" t="s">
        <v>54</v>
      </c>
      <c r="P240" s="232" t="s">
        <v>546</v>
      </c>
      <c r="Q240" s="232" t="s">
        <v>547</v>
      </c>
      <c r="R240" s="232" t="s">
        <v>547</v>
      </c>
      <c r="S240" s="201">
        <v>100</v>
      </c>
      <c r="T240" s="202">
        <v>85</v>
      </c>
      <c r="U240" s="203">
        <v>5</v>
      </c>
      <c r="V240" s="219">
        <v>242618</v>
      </c>
      <c r="W240" s="219">
        <v>242767</v>
      </c>
      <c r="X240" s="229">
        <v>498000</v>
      </c>
    </row>
    <row r="241" spans="1:24" ht="43.5" x14ac:dyDescent="0.2">
      <c r="A241" s="226">
        <v>206</v>
      </c>
      <c r="B241" s="251" t="s">
        <v>455</v>
      </c>
      <c r="C241" s="233" t="s">
        <v>349</v>
      </c>
      <c r="D241" s="232" t="s">
        <v>62</v>
      </c>
      <c r="E241" s="232" t="s">
        <v>75</v>
      </c>
      <c r="F241" s="232" t="s">
        <v>103</v>
      </c>
      <c r="G241" s="232">
        <v>6</v>
      </c>
      <c r="I241" s="232" t="s">
        <v>857</v>
      </c>
      <c r="J241" s="232" t="s">
        <v>610</v>
      </c>
      <c r="K241" s="232" t="s">
        <v>473</v>
      </c>
      <c r="L241" s="200">
        <v>17.196960000000001</v>
      </c>
      <c r="M241" s="232">
        <v>99.979849999999999</v>
      </c>
      <c r="N241" s="232" t="s">
        <v>52</v>
      </c>
      <c r="O241" s="218" t="s">
        <v>54</v>
      </c>
      <c r="P241" s="232" t="s">
        <v>546</v>
      </c>
      <c r="Q241" s="232" t="s">
        <v>547</v>
      </c>
      <c r="R241" s="232" t="s">
        <v>547</v>
      </c>
      <c r="S241" s="201">
        <v>100</v>
      </c>
      <c r="T241" s="202">
        <v>85</v>
      </c>
      <c r="U241" s="203">
        <v>5</v>
      </c>
      <c r="V241" s="219">
        <v>242618</v>
      </c>
      <c r="W241" s="219">
        <v>242767</v>
      </c>
      <c r="X241" s="229">
        <v>498000</v>
      </c>
    </row>
    <row r="242" spans="1:24" ht="43.5" x14ac:dyDescent="0.2">
      <c r="A242" s="226">
        <v>207</v>
      </c>
      <c r="B242" s="251" t="s">
        <v>455</v>
      </c>
      <c r="C242" s="233" t="s">
        <v>350</v>
      </c>
      <c r="D242" s="232" t="s">
        <v>62</v>
      </c>
      <c r="E242" s="232" t="s">
        <v>75</v>
      </c>
      <c r="F242" s="232" t="s">
        <v>103</v>
      </c>
      <c r="G242" s="232">
        <v>6</v>
      </c>
      <c r="I242" s="232" t="s">
        <v>857</v>
      </c>
      <c r="J242" s="232" t="s">
        <v>610</v>
      </c>
      <c r="K242" s="232" t="s">
        <v>473</v>
      </c>
      <c r="L242" s="200">
        <v>17.182145999999999</v>
      </c>
      <c r="M242" s="232">
        <v>99.999368000000004</v>
      </c>
      <c r="N242" s="232" t="s">
        <v>52</v>
      </c>
      <c r="O242" s="218" t="s">
        <v>54</v>
      </c>
      <c r="P242" s="232" t="s">
        <v>546</v>
      </c>
      <c r="Q242" s="232" t="s">
        <v>547</v>
      </c>
      <c r="R242" s="232" t="s">
        <v>547</v>
      </c>
      <c r="S242" s="201">
        <v>100</v>
      </c>
      <c r="T242" s="202">
        <v>85</v>
      </c>
      <c r="U242" s="203">
        <v>5</v>
      </c>
      <c r="V242" s="219">
        <v>242618</v>
      </c>
      <c r="W242" s="219">
        <v>242767</v>
      </c>
      <c r="X242" s="229">
        <v>498000</v>
      </c>
    </row>
    <row r="243" spans="1:24" ht="42" customHeight="1" x14ac:dyDescent="0.2">
      <c r="A243" s="226">
        <v>208</v>
      </c>
      <c r="B243" s="251" t="s">
        <v>455</v>
      </c>
      <c r="C243" s="233" t="s">
        <v>351</v>
      </c>
      <c r="D243" s="232" t="s">
        <v>62</v>
      </c>
      <c r="E243" s="232" t="s">
        <v>75</v>
      </c>
      <c r="F243" s="232" t="s">
        <v>103</v>
      </c>
      <c r="G243" s="232">
        <v>6</v>
      </c>
      <c r="I243" s="232" t="s">
        <v>857</v>
      </c>
      <c r="J243" s="232" t="s">
        <v>610</v>
      </c>
      <c r="K243" s="232" t="s">
        <v>473</v>
      </c>
      <c r="L243" s="200">
        <v>17.199031000000002</v>
      </c>
      <c r="M243" s="232">
        <v>99.980676000000003</v>
      </c>
      <c r="N243" s="232" t="s">
        <v>52</v>
      </c>
      <c r="O243" s="218" t="s">
        <v>54</v>
      </c>
      <c r="P243" s="232" t="s">
        <v>546</v>
      </c>
      <c r="Q243" s="232" t="s">
        <v>547</v>
      </c>
      <c r="R243" s="232" t="s">
        <v>547</v>
      </c>
      <c r="S243" s="201">
        <v>100</v>
      </c>
      <c r="T243" s="202">
        <v>85</v>
      </c>
      <c r="U243" s="203">
        <v>5</v>
      </c>
      <c r="V243" s="219">
        <v>242618</v>
      </c>
      <c r="W243" s="219">
        <v>242767</v>
      </c>
      <c r="X243" s="229">
        <v>498000</v>
      </c>
    </row>
    <row r="244" spans="1:24" ht="65.25" x14ac:dyDescent="0.2">
      <c r="A244" s="226">
        <v>209</v>
      </c>
      <c r="B244" s="251" t="s">
        <v>455</v>
      </c>
      <c r="C244" s="233" t="s">
        <v>353</v>
      </c>
      <c r="D244" s="232" t="s">
        <v>62</v>
      </c>
      <c r="E244" s="232" t="s">
        <v>75</v>
      </c>
      <c r="F244" s="232" t="s">
        <v>103</v>
      </c>
      <c r="G244" s="232">
        <v>6</v>
      </c>
      <c r="I244" s="232" t="s">
        <v>857</v>
      </c>
      <c r="J244" s="232" t="s">
        <v>610</v>
      </c>
      <c r="K244" s="232" t="s">
        <v>473</v>
      </c>
      <c r="L244" s="200">
        <v>17.176468</v>
      </c>
      <c r="M244" s="204">
        <v>100.004873</v>
      </c>
      <c r="N244" s="232" t="s">
        <v>52</v>
      </c>
      <c r="O244" s="218" t="s">
        <v>54</v>
      </c>
      <c r="P244" s="232" t="s">
        <v>546</v>
      </c>
      <c r="Q244" s="232" t="s">
        <v>547</v>
      </c>
      <c r="R244" s="232" t="s">
        <v>547</v>
      </c>
      <c r="S244" s="232">
        <v>100</v>
      </c>
      <c r="V244" s="219">
        <v>242679</v>
      </c>
      <c r="W244" s="219">
        <v>242767</v>
      </c>
      <c r="X244" s="230">
        <v>498000</v>
      </c>
    </row>
    <row r="245" spans="1:24" ht="65.25" x14ac:dyDescent="0.2">
      <c r="A245" s="226">
        <v>210</v>
      </c>
      <c r="B245" s="251" t="s">
        <v>455</v>
      </c>
      <c r="C245" s="233" t="s">
        <v>354</v>
      </c>
      <c r="D245" s="232" t="s">
        <v>62</v>
      </c>
      <c r="E245" s="232" t="s">
        <v>75</v>
      </c>
      <c r="F245" s="232" t="s">
        <v>103</v>
      </c>
      <c r="G245" s="232">
        <v>5</v>
      </c>
      <c r="I245" s="232" t="s">
        <v>857</v>
      </c>
      <c r="J245" s="232" t="s">
        <v>610</v>
      </c>
      <c r="K245" s="232" t="s">
        <v>473</v>
      </c>
      <c r="L245" s="232">
        <v>17.139669999999999</v>
      </c>
      <c r="M245" s="232">
        <v>100.00922199999999</v>
      </c>
      <c r="N245" s="232" t="s">
        <v>52</v>
      </c>
      <c r="O245" s="218" t="s">
        <v>54</v>
      </c>
      <c r="P245" s="232" t="s">
        <v>546</v>
      </c>
      <c r="Q245" s="232" t="s">
        <v>547</v>
      </c>
      <c r="R245" s="232" t="s">
        <v>547</v>
      </c>
      <c r="S245" s="232">
        <v>100</v>
      </c>
      <c r="U245" s="232">
        <v>4</v>
      </c>
      <c r="V245" s="219">
        <v>242679</v>
      </c>
      <c r="W245" s="219">
        <v>242767</v>
      </c>
      <c r="X245" s="230">
        <v>498000</v>
      </c>
    </row>
    <row r="246" spans="1:24" ht="65.25" x14ac:dyDescent="0.2">
      <c r="A246" s="226">
        <v>211</v>
      </c>
      <c r="B246" s="251" t="s">
        <v>455</v>
      </c>
      <c r="C246" s="233" t="s">
        <v>355</v>
      </c>
      <c r="D246" s="232" t="s">
        <v>62</v>
      </c>
      <c r="E246" s="232" t="s">
        <v>75</v>
      </c>
      <c r="F246" s="232" t="s">
        <v>103</v>
      </c>
      <c r="G246" s="232">
        <v>2</v>
      </c>
      <c r="I246" s="232" t="s">
        <v>857</v>
      </c>
      <c r="J246" s="232" t="s">
        <v>610</v>
      </c>
      <c r="K246" s="232" t="s">
        <v>473</v>
      </c>
      <c r="L246" s="200">
        <v>17.191762000000001</v>
      </c>
      <c r="M246" s="199">
        <v>100.001626</v>
      </c>
      <c r="N246" s="232" t="s">
        <v>52</v>
      </c>
      <c r="O246" s="218" t="s">
        <v>54</v>
      </c>
      <c r="P246" s="232" t="s">
        <v>546</v>
      </c>
      <c r="Q246" s="232" t="s">
        <v>547</v>
      </c>
      <c r="R246" s="232" t="s">
        <v>547</v>
      </c>
      <c r="S246" s="232">
        <v>100</v>
      </c>
      <c r="V246" s="219">
        <v>242679</v>
      </c>
      <c r="W246" s="219">
        <v>242767</v>
      </c>
      <c r="X246" s="230">
        <v>498000</v>
      </c>
    </row>
    <row r="247" spans="1:24" ht="65.25" x14ac:dyDescent="0.2">
      <c r="A247" s="226">
        <v>212</v>
      </c>
      <c r="B247" s="251" t="s">
        <v>455</v>
      </c>
      <c r="C247" s="233" t="s">
        <v>356</v>
      </c>
      <c r="D247" s="232" t="s">
        <v>62</v>
      </c>
      <c r="E247" s="232" t="s">
        <v>75</v>
      </c>
      <c r="F247" s="232" t="s">
        <v>103</v>
      </c>
      <c r="G247" s="232">
        <v>2</v>
      </c>
      <c r="I247" s="232" t="s">
        <v>857</v>
      </c>
      <c r="J247" s="232" t="s">
        <v>610</v>
      </c>
      <c r="K247" s="232" t="s">
        <v>473</v>
      </c>
      <c r="L247" s="200">
        <v>17.177495</v>
      </c>
      <c r="M247" s="199">
        <v>100.00575000000001</v>
      </c>
      <c r="N247" s="232" t="s">
        <v>52</v>
      </c>
      <c r="O247" s="218" t="s">
        <v>54</v>
      </c>
      <c r="P247" s="232" t="s">
        <v>546</v>
      </c>
      <c r="Q247" s="232" t="s">
        <v>547</v>
      </c>
      <c r="R247" s="232" t="s">
        <v>547</v>
      </c>
      <c r="S247" s="232">
        <v>100</v>
      </c>
      <c r="V247" s="219">
        <v>242679</v>
      </c>
      <c r="W247" s="219">
        <v>242767</v>
      </c>
      <c r="X247" s="230">
        <v>498000</v>
      </c>
    </row>
    <row r="248" spans="1:24" ht="65.25" x14ac:dyDescent="0.2">
      <c r="A248" s="226">
        <v>213</v>
      </c>
      <c r="B248" s="251" t="s">
        <v>455</v>
      </c>
      <c r="C248" s="233" t="s">
        <v>357</v>
      </c>
      <c r="D248" s="232" t="s">
        <v>62</v>
      </c>
      <c r="E248" s="232" t="s">
        <v>75</v>
      </c>
      <c r="F248" s="232" t="s">
        <v>103</v>
      </c>
      <c r="G248" s="232">
        <v>2</v>
      </c>
      <c r="I248" s="232" t="s">
        <v>857</v>
      </c>
      <c r="J248" s="232" t="s">
        <v>610</v>
      </c>
      <c r="K248" s="232" t="s">
        <v>473</v>
      </c>
      <c r="L248" s="205">
        <v>17.197026000000001</v>
      </c>
      <c r="M248" s="205">
        <v>100.013141</v>
      </c>
      <c r="N248" s="232" t="s">
        <v>52</v>
      </c>
      <c r="O248" s="218" t="s">
        <v>54</v>
      </c>
      <c r="P248" s="232" t="s">
        <v>927</v>
      </c>
      <c r="Q248" s="232" t="s">
        <v>547</v>
      </c>
      <c r="R248" s="232" t="s">
        <v>547</v>
      </c>
      <c r="S248" s="232">
        <v>100</v>
      </c>
      <c r="T248" s="182">
        <v>85000</v>
      </c>
      <c r="U248" s="234">
        <v>5</v>
      </c>
      <c r="V248" s="219">
        <v>242679</v>
      </c>
      <c r="W248" s="219">
        <v>242767</v>
      </c>
      <c r="X248" s="230">
        <v>498000</v>
      </c>
    </row>
    <row r="249" spans="1:24" ht="65.25" x14ac:dyDescent="0.2">
      <c r="A249" s="226">
        <v>214</v>
      </c>
      <c r="B249" s="251" t="s">
        <v>455</v>
      </c>
      <c r="C249" s="233" t="s">
        <v>358</v>
      </c>
      <c r="D249" s="232" t="s">
        <v>62</v>
      </c>
      <c r="E249" s="232" t="s">
        <v>75</v>
      </c>
      <c r="F249" s="232" t="s">
        <v>103</v>
      </c>
      <c r="G249" s="232">
        <v>4</v>
      </c>
      <c r="I249" s="232" t="s">
        <v>857</v>
      </c>
      <c r="J249" s="232" t="s">
        <v>610</v>
      </c>
      <c r="K249" s="232" t="s">
        <v>473</v>
      </c>
      <c r="L249" s="205">
        <v>17.179922000000001</v>
      </c>
      <c r="M249" s="205">
        <v>100.04857800000001</v>
      </c>
      <c r="N249" s="232" t="s">
        <v>52</v>
      </c>
      <c r="O249" s="218" t="s">
        <v>54</v>
      </c>
      <c r="P249" s="232" t="s">
        <v>927</v>
      </c>
      <c r="Q249" s="232" t="s">
        <v>547</v>
      </c>
      <c r="R249" s="232" t="s">
        <v>547</v>
      </c>
      <c r="S249" s="232">
        <v>100</v>
      </c>
      <c r="T249" s="182">
        <v>85000</v>
      </c>
      <c r="U249" s="234">
        <v>4</v>
      </c>
      <c r="V249" s="219">
        <v>242679</v>
      </c>
      <c r="W249" s="219">
        <v>242767</v>
      </c>
      <c r="X249" s="230">
        <v>498000</v>
      </c>
    </row>
    <row r="250" spans="1:24" ht="43.5" x14ac:dyDescent="0.2">
      <c r="A250" s="226">
        <v>215</v>
      </c>
      <c r="B250" s="251" t="s">
        <v>455</v>
      </c>
      <c r="C250" s="233" t="s">
        <v>359</v>
      </c>
      <c r="D250" s="232" t="s">
        <v>62</v>
      </c>
      <c r="E250" s="232" t="s">
        <v>75</v>
      </c>
      <c r="F250" s="232" t="s">
        <v>103</v>
      </c>
      <c r="G250" s="232">
        <v>2</v>
      </c>
      <c r="I250" s="232" t="s">
        <v>857</v>
      </c>
      <c r="J250" s="232" t="s">
        <v>610</v>
      </c>
      <c r="K250" s="232" t="s">
        <v>473</v>
      </c>
      <c r="L250" s="200">
        <v>17.187498000000001</v>
      </c>
      <c r="M250" s="199">
        <v>100.01139999999999</v>
      </c>
      <c r="N250" s="232" t="s">
        <v>52</v>
      </c>
      <c r="O250" s="218" t="s">
        <v>54</v>
      </c>
      <c r="P250" s="232" t="s">
        <v>546</v>
      </c>
      <c r="Q250" s="232" t="s">
        <v>547</v>
      </c>
      <c r="R250" s="232" t="s">
        <v>547</v>
      </c>
      <c r="S250" s="232">
        <v>100</v>
      </c>
      <c r="T250" s="232">
        <v>85</v>
      </c>
      <c r="U250" s="232">
        <v>5</v>
      </c>
      <c r="V250" s="219">
        <v>242675</v>
      </c>
      <c r="W250" s="219">
        <v>242858</v>
      </c>
      <c r="X250" s="231">
        <v>498000</v>
      </c>
    </row>
    <row r="251" spans="1:24" ht="43.5" x14ac:dyDescent="0.2">
      <c r="A251" s="226">
        <v>216</v>
      </c>
      <c r="B251" s="251" t="s">
        <v>455</v>
      </c>
      <c r="C251" s="233" t="s">
        <v>360</v>
      </c>
      <c r="D251" s="232" t="s">
        <v>62</v>
      </c>
      <c r="E251" s="232" t="s">
        <v>75</v>
      </c>
      <c r="F251" s="232" t="s">
        <v>103</v>
      </c>
      <c r="G251" s="232">
        <v>3</v>
      </c>
      <c r="I251" s="232" t="s">
        <v>857</v>
      </c>
      <c r="J251" s="232" t="s">
        <v>610</v>
      </c>
      <c r="K251" s="232" t="s">
        <v>473</v>
      </c>
      <c r="L251" s="200">
        <v>17.185302</v>
      </c>
      <c r="M251" s="232">
        <v>100.046966</v>
      </c>
      <c r="N251" s="232" t="s">
        <v>52</v>
      </c>
      <c r="O251" s="218" t="s">
        <v>54</v>
      </c>
      <c r="P251" s="232" t="s">
        <v>546</v>
      </c>
      <c r="Q251" s="232" t="s">
        <v>547</v>
      </c>
      <c r="R251" s="232" t="s">
        <v>547</v>
      </c>
      <c r="S251" s="232">
        <v>100</v>
      </c>
      <c r="T251" s="232">
        <v>85</v>
      </c>
      <c r="U251" s="232">
        <v>5</v>
      </c>
      <c r="V251" s="219">
        <v>242675</v>
      </c>
      <c r="W251" s="219">
        <v>242858</v>
      </c>
      <c r="X251" s="231">
        <v>498000</v>
      </c>
    </row>
    <row r="252" spans="1:24" ht="43.5" x14ac:dyDescent="0.2">
      <c r="A252" s="226">
        <v>217</v>
      </c>
      <c r="B252" s="251" t="s">
        <v>455</v>
      </c>
      <c r="C252" s="233" t="s">
        <v>361</v>
      </c>
      <c r="D252" s="232" t="s">
        <v>62</v>
      </c>
      <c r="E252" s="232" t="s">
        <v>75</v>
      </c>
      <c r="F252" s="232" t="s">
        <v>103</v>
      </c>
      <c r="G252" s="232">
        <v>6</v>
      </c>
      <c r="I252" s="232" t="s">
        <v>857</v>
      </c>
      <c r="J252" s="232" t="s">
        <v>610</v>
      </c>
      <c r="K252" s="232" t="s">
        <v>473</v>
      </c>
      <c r="L252" s="200">
        <v>17.190617</v>
      </c>
      <c r="M252" s="200">
        <v>100.01778899999999</v>
      </c>
      <c r="N252" s="232" t="s">
        <v>52</v>
      </c>
      <c r="O252" s="218" t="s">
        <v>54</v>
      </c>
      <c r="P252" s="232" t="s">
        <v>546</v>
      </c>
      <c r="Q252" s="232" t="s">
        <v>547</v>
      </c>
      <c r="R252" s="232" t="s">
        <v>547</v>
      </c>
      <c r="S252" s="232">
        <v>100</v>
      </c>
      <c r="T252" s="232">
        <v>85</v>
      </c>
      <c r="U252" s="232">
        <v>5</v>
      </c>
      <c r="V252" s="219">
        <v>242675</v>
      </c>
      <c r="W252" s="219">
        <v>242858</v>
      </c>
      <c r="X252" s="231">
        <v>498000</v>
      </c>
    </row>
    <row r="253" spans="1:24" ht="43.5" x14ac:dyDescent="0.2">
      <c r="A253" s="226">
        <v>218</v>
      </c>
      <c r="B253" s="251" t="s">
        <v>455</v>
      </c>
      <c r="C253" s="233" t="s">
        <v>362</v>
      </c>
      <c r="D253" s="232" t="s">
        <v>62</v>
      </c>
      <c r="E253" s="232" t="s">
        <v>75</v>
      </c>
      <c r="F253" s="232" t="s">
        <v>103</v>
      </c>
      <c r="G253" s="232">
        <v>6</v>
      </c>
      <c r="I253" s="232" t="s">
        <v>857</v>
      </c>
      <c r="J253" s="232" t="s">
        <v>610</v>
      </c>
      <c r="K253" s="232" t="s">
        <v>473</v>
      </c>
      <c r="L253" s="200">
        <v>17.198768000000001</v>
      </c>
      <c r="M253" s="200">
        <v>99.989622999999995</v>
      </c>
      <c r="N253" s="232" t="s">
        <v>52</v>
      </c>
      <c r="O253" s="218" t="s">
        <v>54</v>
      </c>
      <c r="P253" s="232" t="s">
        <v>546</v>
      </c>
      <c r="Q253" s="232" t="s">
        <v>547</v>
      </c>
      <c r="R253" s="232" t="s">
        <v>547</v>
      </c>
      <c r="S253" s="232">
        <v>100</v>
      </c>
      <c r="T253" s="232">
        <v>85</v>
      </c>
      <c r="U253" s="232">
        <v>5</v>
      </c>
      <c r="V253" s="219">
        <v>242675</v>
      </c>
      <c r="W253" s="219">
        <v>242858</v>
      </c>
      <c r="X253" s="231">
        <v>498000</v>
      </c>
    </row>
    <row r="254" spans="1:24" ht="43.5" x14ac:dyDescent="0.2">
      <c r="A254" s="226">
        <v>219</v>
      </c>
      <c r="B254" s="251" t="s">
        <v>455</v>
      </c>
      <c r="C254" s="233" t="s">
        <v>363</v>
      </c>
      <c r="D254" s="232" t="s">
        <v>62</v>
      </c>
      <c r="E254" s="232" t="s">
        <v>75</v>
      </c>
      <c r="F254" s="232" t="s">
        <v>103</v>
      </c>
      <c r="G254" s="232">
        <v>6</v>
      </c>
      <c r="I254" s="232" t="s">
        <v>857</v>
      </c>
      <c r="J254" s="232" t="s">
        <v>610</v>
      </c>
      <c r="K254" s="232" t="s">
        <v>473</v>
      </c>
      <c r="L254" s="200">
        <v>17.187470000000001</v>
      </c>
      <c r="M254" s="200">
        <v>99.991211000000007</v>
      </c>
      <c r="N254" s="232" t="s">
        <v>52</v>
      </c>
      <c r="O254" s="218" t="s">
        <v>54</v>
      </c>
      <c r="P254" s="232" t="s">
        <v>546</v>
      </c>
      <c r="Q254" s="232" t="s">
        <v>547</v>
      </c>
      <c r="R254" s="232" t="s">
        <v>547</v>
      </c>
      <c r="S254" s="232">
        <v>100</v>
      </c>
      <c r="T254" s="232">
        <v>85</v>
      </c>
      <c r="U254" s="232">
        <v>5</v>
      </c>
      <c r="V254" s="219">
        <v>242675</v>
      </c>
      <c r="W254" s="219">
        <v>242858</v>
      </c>
      <c r="X254" s="231">
        <v>498000</v>
      </c>
    </row>
    <row r="255" spans="1:24" ht="43.5" x14ac:dyDescent="0.2">
      <c r="A255" s="226">
        <v>220</v>
      </c>
      <c r="B255" s="251" t="s">
        <v>455</v>
      </c>
      <c r="C255" s="233" t="s">
        <v>364</v>
      </c>
      <c r="D255" s="232" t="s">
        <v>62</v>
      </c>
      <c r="E255" s="232" t="s">
        <v>75</v>
      </c>
      <c r="F255" s="232" t="s">
        <v>103</v>
      </c>
      <c r="G255" s="232">
        <v>2</v>
      </c>
      <c r="I255" s="232" t="s">
        <v>857</v>
      </c>
      <c r="J255" s="232" t="s">
        <v>610</v>
      </c>
      <c r="K255" s="232" t="s">
        <v>473</v>
      </c>
      <c r="L255" s="200">
        <v>17.196093999999999</v>
      </c>
      <c r="M255" s="200">
        <v>100.002612</v>
      </c>
      <c r="N255" s="232" t="s">
        <v>52</v>
      </c>
      <c r="O255" s="218" t="s">
        <v>54</v>
      </c>
      <c r="P255" s="232" t="s">
        <v>546</v>
      </c>
      <c r="Q255" s="232" t="s">
        <v>547</v>
      </c>
      <c r="R255" s="232" t="s">
        <v>547</v>
      </c>
      <c r="S255" s="232">
        <v>100</v>
      </c>
      <c r="T255" s="232">
        <v>85</v>
      </c>
      <c r="U255" s="232">
        <v>5</v>
      </c>
      <c r="V255" s="219">
        <v>242675</v>
      </c>
      <c r="W255" s="219">
        <v>242858</v>
      </c>
      <c r="X255" s="231">
        <v>498000</v>
      </c>
    </row>
    <row r="256" spans="1:24" ht="43.5" x14ac:dyDescent="0.2">
      <c r="A256" s="226">
        <v>221</v>
      </c>
      <c r="B256" s="251" t="s">
        <v>455</v>
      </c>
      <c r="C256" s="233" t="s">
        <v>365</v>
      </c>
      <c r="D256" s="232" t="s">
        <v>62</v>
      </c>
      <c r="E256" s="232" t="s">
        <v>75</v>
      </c>
      <c r="F256" s="232" t="s">
        <v>103</v>
      </c>
      <c r="G256" s="232">
        <v>2</v>
      </c>
      <c r="I256" s="232" t="s">
        <v>857</v>
      </c>
      <c r="J256" s="232" t="s">
        <v>610</v>
      </c>
      <c r="K256" s="232" t="s">
        <v>473</v>
      </c>
      <c r="L256" s="200">
        <v>17.193078</v>
      </c>
      <c r="M256" s="200">
        <v>100.09586</v>
      </c>
      <c r="N256" s="232" t="s">
        <v>52</v>
      </c>
      <c r="O256" s="218" t="s">
        <v>54</v>
      </c>
      <c r="P256" s="232" t="s">
        <v>546</v>
      </c>
      <c r="Q256" s="232" t="s">
        <v>547</v>
      </c>
      <c r="R256" s="232" t="s">
        <v>547</v>
      </c>
      <c r="S256" s="232">
        <v>100</v>
      </c>
      <c r="T256" s="232">
        <v>85</v>
      </c>
      <c r="U256" s="232">
        <v>5</v>
      </c>
      <c r="V256" s="219">
        <v>242675</v>
      </c>
      <c r="W256" s="219">
        <v>242858</v>
      </c>
      <c r="X256" s="231">
        <v>498000</v>
      </c>
    </row>
    <row r="257" spans="1:24" ht="43.5" x14ac:dyDescent="0.2">
      <c r="A257" s="226">
        <v>222</v>
      </c>
      <c r="B257" s="251" t="s">
        <v>455</v>
      </c>
      <c r="C257" s="233" t="s">
        <v>366</v>
      </c>
      <c r="D257" s="232" t="s">
        <v>62</v>
      </c>
      <c r="E257" s="232" t="s">
        <v>75</v>
      </c>
      <c r="F257" s="232" t="s">
        <v>103</v>
      </c>
      <c r="G257" s="232">
        <v>6</v>
      </c>
      <c r="I257" s="232" t="s">
        <v>857</v>
      </c>
      <c r="J257" s="232" t="s">
        <v>610</v>
      </c>
      <c r="K257" s="232" t="s">
        <v>473</v>
      </c>
      <c r="L257" s="200">
        <v>17.189565000000002</v>
      </c>
      <c r="M257" s="200">
        <v>99.994596999999999</v>
      </c>
      <c r="N257" s="232" t="s">
        <v>52</v>
      </c>
      <c r="O257" s="218" t="s">
        <v>54</v>
      </c>
      <c r="P257" s="232" t="s">
        <v>546</v>
      </c>
      <c r="Q257" s="232" t="s">
        <v>547</v>
      </c>
      <c r="R257" s="232" t="s">
        <v>547</v>
      </c>
      <c r="S257" s="232">
        <v>100</v>
      </c>
      <c r="T257" s="232">
        <v>85</v>
      </c>
      <c r="U257" s="232">
        <v>5</v>
      </c>
      <c r="V257" s="219">
        <v>242675</v>
      </c>
      <c r="W257" s="219">
        <v>242858</v>
      </c>
      <c r="X257" s="231">
        <v>498000</v>
      </c>
    </row>
    <row r="258" spans="1:24" ht="43.5" x14ac:dyDescent="0.2">
      <c r="A258" s="226">
        <v>223</v>
      </c>
      <c r="B258" s="251" t="s">
        <v>455</v>
      </c>
      <c r="C258" s="233" t="s">
        <v>367</v>
      </c>
      <c r="D258" s="232" t="s">
        <v>62</v>
      </c>
      <c r="E258" s="232" t="s">
        <v>75</v>
      </c>
      <c r="F258" s="232" t="s">
        <v>103</v>
      </c>
      <c r="G258" s="232">
        <v>6</v>
      </c>
      <c r="I258" s="232" t="s">
        <v>857</v>
      </c>
      <c r="J258" s="232" t="s">
        <v>610</v>
      </c>
      <c r="K258" s="232" t="s">
        <v>473</v>
      </c>
      <c r="L258" s="200">
        <v>17.179006000000001</v>
      </c>
      <c r="M258" s="200">
        <v>99.98366</v>
      </c>
      <c r="N258" s="232" t="s">
        <v>52</v>
      </c>
      <c r="O258" s="218" t="s">
        <v>54</v>
      </c>
      <c r="P258" s="232" t="s">
        <v>546</v>
      </c>
      <c r="Q258" s="232" t="s">
        <v>547</v>
      </c>
      <c r="R258" s="232" t="s">
        <v>547</v>
      </c>
      <c r="S258" s="232">
        <v>100</v>
      </c>
      <c r="T258" s="232">
        <v>85</v>
      </c>
      <c r="U258" s="232">
        <v>5</v>
      </c>
      <c r="V258" s="219">
        <v>242675</v>
      </c>
      <c r="W258" s="219">
        <v>242858</v>
      </c>
      <c r="X258" s="231">
        <v>498000</v>
      </c>
    </row>
    <row r="259" spans="1:24" ht="43.5" x14ac:dyDescent="0.2">
      <c r="A259" s="226">
        <v>224</v>
      </c>
      <c r="B259" s="251" t="s">
        <v>455</v>
      </c>
      <c r="C259" s="233" t="s">
        <v>368</v>
      </c>
      <c r="D259" s="232" t="s">
        <v>62</v>
      </c>
      <c r="E259" s="232" t="s">
        <v>75</v>
      </c>
      <c r="F259" s="232" t="s">
        <v>103</v>
      </c>
      <c r="G259" s="232">
        <v>2</v>
      </c>
      <c r="I259" s="232" t="s">
        <v>857</v>
      </c>
      <c r="J259" s="232" t="s">
        <v>610</v>
      </c>
      <c r="K259" s="232" t="s">
        <v>473</v>
      </c>
      <c r="L259" s="200">
        <v>17.186747</v>
      </c>
      <c r="M259" s="200">
        <v>100.003348</v>
      </c>
      <c r="N259" s="232" t="s">
        <v>52</v>
      </c>
      <c r="O259" s="218" t="s">
        <v>54</v>
      </c>
      <c r="P259" s="232" t="s">
        <v>546</v>
      </c>
      <c r="Q259" s="232" t="s">
        <v>547</v>
      </c>
      <c r="R259" s="232" t="s">
        <v>547</v>
      </c>
      <c r="S259" s="232">
        <v>100</v>
      </c>
      <c r="T259" s="232">
        <v>85</v>
      </c>
      <c r="U259" s="232">
        <v>5</v>
      </c>
      <c r="V259" s="219">
        <v>242675</v>
      </c>
      <c r="W259" s="219">
        <v>242858</v>
      </c>
      <c r="X259" s="231">
        <v>498000</v>
      </c>
    </row>
    <row r="260" spans="1:24" ht="43.5" x14ac:dyDescent="0.2">
      <c r="A260" s="226">
        <v>225</v>
      </c>
      <c r="B260" s="251" t="s">
        <v>455</v>
      </c>
      <c r="C260" s="233" t="s">
        <v>369</v>
      </c>
      <c r="D260" s="232" t="s">
        <v>62</v>
      </c>
      <c r="E260" s="232" t="s">
        <v>75</v>
      </c>
      <c r="F260" s="232" t="s">
        <v>103</v>
      </c>
      <c r="G260" s="232">
        <v>2</v>
      </c>
      <c r="I260" s="232" t="s">
        <v>857</v>
      </c>
      <c r="J260" s="232" t="s">
        <v>610</v>
      </c>
      <c r="K260" s="232" t="s">
        <v>473</v>
      </c>
      <c r="L260" s="200">
        <v>17.190652</v>
      </c>
      <c r="M260" s="200">
        <v>100.037301</v>
      </c>
      <c r="N260" s="232" t="s">
        <v>52</v>
      </c>
      <c r="O260" s="218" t="s">
        <v>54</v>
      </c>
      <c r="P260" s="232" t="s">
        <v>546</v>
      </c>
      <c r="Q260" s="232" t="s">
        <v>547</v>
      </c>
      <c r="R260" s="232" t="s">
        <v>547</v>
      </c>
      <c r="S260" s="232">
        <v>100</v>
      </c>
      <c r="T260" s="232">
        <v>85</v>
      </c>
      <c r="U260" s="232">
        <v>5</v>
      </c>
      <c r="V260" s="219">
        <v>242675</v>
      </c>
      <c r="W260" s="219">
        <v>242858</v>
      </c>
      <c r="X260" s="231">
        <v>498000</v>
      </c>
    </row>
    <row r="261" spans="1:24" ht="43.5" x14ac:dyDescent="0.2">
      <c r="A261" s="226">
        <v>226</v>
      </c>
      <c r="B261" s="251" t="s">
        <v>455</v>
      </c>
      <c r="C261" s="233" t="s">
        <v>370</v>
      </c>
      <c r="D261" s="232" t="s">
        <v>62</v>
      </c>
      <c r="E261" s="232" t="s">
        <v>75</v>
      </c>
      <c r="F261" s="232" t="s">
        <v>103</v>
      </c>
      <c r="G261" s="232">
        <v>2</v>
      </c>
      <c r="I261" s="232" t="s">
        <v>857</v>
      </c>
      <c r="J261" s="232" t="s">
        <v>610</v>
      </c>
      <c r="K261" s="232" t="s">
        <v>473</v>
      </c>
      <c r="L261" s="200">
        <v>17.199549999999999</v>
      </c>
      <c r="M261" s="200">
        <v>100.054081</v>
      </c>
      <c r="N261" s="232" t="s">
        <v>52</v>
      </c>
      <c r="O261" s="218" t="s">
        <v>54</v>
      </c>
      <c r="P261" s="232" t="s">
        <v>546</v>
      </c>
      <c r="Q261" s="232" t="s">
        <v>547</v>
      </c>
      <c r="R261" s="232" t="s">
        <v>547</v>
      </c>
      <c r="S261" s="232">
        <v>100</v>
      </c>
      <c r="T261" s="232">
        <v>85</v>
      </c>
      <c r="U261" s="232">
        <v>5</v>
      </c>
      <c r="V261" s="219">
        <v>242675</v>
      </c>
      <c r="W261" s="219">
        <v>242858</v>
      </c>
      <c r="X261" s="231">
        <v>498000</v>
      </c>
    </row>
    <row r="262" spans="1:24" ht="43.5" x14ac:dyDescent="0.2">
      <c r="A262" s="226">
        <v>227</v>
      </c>
      <c r="B262" s="251" t="s">
        <v>455</v>
      </c>
      <c r="C262" s="233" t="s">
        <v>371</v>
      </c>
      <c r="D262" s="232" t="s">
        <v>62</v>
      </c>
      <c r="E262" s="232" t="s">
        <v>75</v>
      </c>
      <c r="F262" s="232" t="s">
        <v>103</v>
      </c>
      <c r="G262" s="232">
        <v>2</v>
      </c>
      <c r="I262" s="232" t="s">
        <v>857</v>
      </c>
      <c r="J262" s="232" t="s">
        <v>610</v>
      </c>
      <c r="K262" s="232" t="s">
        <v>473</v>
      </c>
      <c r="L262" s="200">
        <v>17.185136</v>
      </c>
      <c r="M262" s="200">
        <v>100.010518</v>
      </c>
      <c r="N262" s="232" t="s">
        <v>52</v>
      </c>
      <c r="O262" s="218" t="s">
        <v>54</v>
      </c>
      <c r="P262" s="232" t="s">
        <v>546</v>
      </c>
      <c r="Q262" s="232" t="s">
        <v>547</v>
      </c>
      <c r="R262" s="232" t="s">
        <v>547</v>
      </c>
      <c r="S262" s="232">
        <v>100</v>
      </c>
      <c r="T262" s="232">
        <v>85</v>
      </c>
      <c r="U262" s="232">
        <v>5</v>
      </c>
      <c r="V262" s="219">
        <v>242675</v>
      </c>
      <c r="W262" s="219">
        <v>242858</v>
      </c>
      <c r="X262" s="231">
        <v>498000</v>
      </c>
    </row>
    <row r="263" spans="1:24" ht="43.5" x14ac:dyDescent="0.2">
      <c r="A263" s="226">
        <v>228</v>
      </c>
      <c r="B263" s="251" t="s">
        <v>455</v>
      </c>
      <c r="C263" s="233" t="s">
        <v>372</v>
      </c>
      <c r="D263" s="232" t="s">
        <v>62</v>
      </c>
      <c r="E263" s="232" t="s">
        <v>75</v>
      </c>
      <c r="F263" s="232" t="s">
        <v>103</v>
      </c>
      <c r="G263" s="232">
        <v>2</v>
      </c>
      <c r="I263" s="232" t="s">
        <v>857</v>
      </c>
      <c r="J263" s="232" t="s">
        <v>610</v>
      </c>
      <c r="K263" s="232" t="s">
        <v>473</v>
      </c>
      <c r="L263" s="200">
        <v>17.197225</v>
      </c>
      <c r="M263" s="200">
        <v>100.008259</v>
      </c>
      <c r="N263" s="232" t="s">
        <v>52</v>
      </c>
      <c r="O263" s="218" t="s">
        <v>54</v>
      </c>
      <c r="P263" s="232" t="s">
        <v>546</v>
      </c>
      <c r="Q263" s="232" t="s">
        <v>547</v>
      </c>
      <c r="R263" s="232" t="s">
        <v>547</v>
      </c>
      <c r="S263" s="232">
        <v>100</v>
      </c>
      <c r="T263" s="232">
        <v>85</v>
      </c>
      <c r="U263" s="232">
        <v>5</v>
      </c>
      <c r="V263" s="219">
        <v>242675</v>
      </c>
      <c r="W263" s="219">
        <v>242858</v>
      </c>
      <c r="X263" s="231">
        <v>498000</v>
      </c>
    </row>
    <row r="264" spans="1:24" ht="43.5" x14ac:dyDescent="0.2">
      <c r="A264" s="226">
        <v>229</v>
      </c>
      <c r="B264" s="251" t="s">
        <v>459</v>
      </c>
      <c r="C264" s="233" t="s">
        <v>399</v>
      </c>
      <c r="D264" s="232" t="s">
        <v>62</v>
      </c>
      <c r="E264" s="232" t="s">
        <v>75</v>
      </c>
      <c r="F264" s="232" t="s">
        <v>103</v>
      </c>
      <c r="G264" s="232">
        <v>7</v>
      </c>
      <c r="I264" s="232" t="s">
        <v>749</v>
      </c>
      <c r="J264" s="232" t="s">
        <v>610</v>
      </c>
      <c r="K264" s="232" t="s">
        <v>473</v>
      </c>
      <c r="L264" s="200">
        <v>17.213868999999999</v>
      </c>
      <c r="M264" s="200">
        <v>100.105108</v>
      </c>
      <c r="N264" s="232" t="s">
        <v>52</v>
      </c>
      <c r="O264" s="218" t="s">
        <v>54</v>
      </c>
      <c r="P264" s="232" t="s">
        <v>546</v>
      </c>
      <c r="Q264" s="232" t="s">
        <v>547</v>
      </c>
      <c r="R264" s="232" t="s">
        <v>547</v>
      </c>
      <c r="S264" s="232">
        <v>80</v>
      </c>
      <c r="T264" s="232">
        <v>80</v>
      </c>
      <c r="U264" s="232">
        <v>5</v>
      </c>
      <c r="V264" s="219">
        <v>242675</v>
      </c>
      <c r="W264" s="219">
        <v>242767</v>
      </c>
      <c r="X264" s="229">
        <v>498000</v>
      </c>
    </row>
    <row r="265" spans="1:24" ht="43.5" x14ac:dyDescent="0.2">
      <c r="A265" s="226">
        <v>230</v>
      </c>
      <c r="B265" s="251" t="s">
        <v>459</v>
      </c>
      <c r="C265" s="233" t="s">
        <v>400</v>
      </c>
      <c r="D265" s="232" t="s">
        <v>62</v>
      </c>
      <c r="E265" s="232" t="s">
        <v>75</v>
      </c>
      <c r="F265" s="232" t="s">
        <v>103</v>
      </c>
      <c r="G265" s="232">
        <v>8</v>
      </c>
      <c r="I265" s="232" t="s">
        <v>749</v>
      </c>
      <c r="J265" s="232" t="s">
        <v>610</v>
      </c>
      <c r="K265" s="232" t="s">
        <v>473</v>
      </c>
      <c r="L265" s="200">
        <v>17.194953999999999</v>
      </c>
      <c r="M265" s="200">
        <v>100.11998</v>
      </c>
      <c r="N265" s="232" t="s">
        <v>52</v>
      </c>
      <c r="O265" s="218" t="s">
        <v>54</v>
      </c>
      <c r="P265" s="232" t="s">
        <v>546</v>
      </c>
      <c r="Q265" s="232" t="s">
        <v>547</v>
      </c>
      <c r="R265" s="232" t="s">
        <v>547</v>
      </c>
      <c r="S265" s="232">
        <v>100</v>
      </c>
      <c r="T265" s="232">
        <v>85</v>
      </c>
      <c r="U265" s="232">
        <v>5</v>
      </c>
      <c r="V265" s="219">
        <v>242675</v>
      </c>
      <c r="W265" s="219">
        <v>242767</v>
      </c>
      <c r="X265" s="229">
        <v>498000</v>
      </c>
    </row>
    <row r="266" spans="1:24" ht="43.5" x14ac:dyDescent="0.2">
      <c r="A266" s="226">
        <v>231</v>
      </c>
      <c r="B266" s="251" t="s">
        <v>459</v>
      </c>
      <c r="C266" s="233" t="s">
        <v>401</v>
      </c>
      <c r="D266" s="232" t="s">
        <v>62</v>
      </c>
      <c r="E266" s="232" t="s">
        <v>75</v>
      </c>
      <c r="F266" s="232" t="s">
        <v>103</v>
      </c>
      <c r="G266" s="232">
        <v>8</v>
      </c>
      <c r="I266" s="232" t="s">
        <v>749</v>
      </c>
      <c r="J266" s="232" t="s">
        <v>610</v>
      </c>
      <c r="K266" s="232" t="s">
        <v>473</v>
      </c>
      <c r="L266" s="200">
        <v>17.203061000000002</v>
      </c>
      <c r="M266" s="232">
        <v>100.13593299999999</v>
      </c>
      <c r="N266" s="232" t="s">
        <v>52</v>
      </c>
      <c r="O266" s="218" t="s">
        <v>54</v>
      </c>
      <c r="P266" s="232" t="s">
        <v>546</v>
      </c>
      <c r="Q266" s="232" t="s">
        <v>547</v>
      </c>
      <c r="R266" s="232" t="s">
        <v>547</v>
      </c>
      <c r="S266" s="232">
        <v>100</v>
      </c>
      <c r="T266" s="232">
        <v>85</v>
      </c>
      <c r="U266" s="232">
        <v>5</v>
      </c>
      <c r="V266" s="219">
        <v>242675</v>
      </c>
      <c r="W266" s="219">
        <v>242767</v>
      </c>
      <c r="X266" s="229">
        <v>498000</v>
      </c>
    </row>
    <row r="267" spans="1:24" ht="43.5" x14ac:dyDescent="0.2">
      <c r="A267" s="226">
        <v>232</v>
      </c>
      <c r="B267" s="251" t="s">
        <v>459</v>
      </c>
      <c r="C267" s="233" t="s">
        <v>402</v>
      </c>
      <c r="D267" s="232" t="s">
        <v>62</v>
      </c>
      <c r="E267" s="232" t="s">
        <v>75</v>
      </c>
      <c r="F267" s="232" t="s">
        <v>103</v>
      </c>
      <c r="G267" s="232">
        <v>5</v>
      </c>
      <c r="I267" s="232" t="s">
        <v>749</v>
      </c>
      <c r="J267" s="232" t="s">
        <v>610</v>
      </c>
      <c r="K267" s="232" t="s">
        <v>473</v>
      </c>
      <c r="L267" s="200">
        <v>17.209067999999998</v>
      </c>
      <c r="M267" s="200">
        <v>100.069971</v>
      </c>
      <c r="N267" s="232" t="s">
        <v>52</v>
      </c>
      <c r="O267" s="218" t="s">
        <v>54</v>
      </c>
      <c r="P267" s="232" t="s">
        <v>546</v>
      </c>
      <c r="Q267" s="232" t="s">
        <v>547</v>
      </c>
      <c r="R267" s="232" t="s">
        <v>547</v>
      </c>
      <c r="S267" s="232">
        <v>80</v>
      </c>
      <c r="T267" s="232">
        <v>80</v>
      </c>
      <c r="U267" s="232">
        <v>5</v>
      </c>
      <c r="V267" s="219">
        <v>242675</v>
      </c>
      <c r="W267" s="219">
        <v>242767</v>
      </c>
      <c r="X267" s="229">
        <v>498000</v>
      </c>
    </row>
    <row r="268" spans="1:24" ht="43.5" x14ac:dyDescent="0.2">
      <c r="A268" s="226">
        <v>233</v>
      </c>
      <c r="B268" s="251" t="s">
        <v>459</v>
      </c>
      <c r="C268" s="233" t="s">
        <v>403</v>
      </c>
      <c r="D268" s="232" t="s">
        <v>62</v>
      </c>
      <c r="E268" s="232" t="s">
        <v>75</v>
      </c>
      <c r="F268" s="232" t="s">
        <v>103</v>
      </c>
      <c r="G268" s="232">
        <v>8</v>
      </c>
      <c r="I268" s="232" t="s">
        <v>860</v>
      </c>
      <c r="J268" s="232" t="s">
        <v>610</v>
      </c>
      <c r="K268" s="232" t="s">
        <v>473</v>
      </c>
      <c r="L268" s="199">
        <v>17.200817000000001</v>
      </c>
      <c r="M268" s="232">
        <v>100.123479</v>
      </c>
      <c r="N268" s="232" t="s">
        <v>52</v>
      </c>
      <c r="O268" s="218" t="s">
        <v>54</v>
      </c>
      <c r="P268" s="232" t="s">
        <v>546</v>
      </c>
      <c r="Q268" s="232" t="s">
        <v>547</v>
      </c>
      <c r="R268" s="232" t="s">
        <v>547</v>
      </c>
      <c r="S268" s="232">
        <v>100</v>
      </c>
      <c r="T268" s="232">
        <v>85</v>
      </c>
      <c r="U268" s="232">
        <v>5</v>
      </c>
      <c r="V268" s="219">
        <v>242675</v>
      </c>
      <c r="W268" s="219">
        <v>242767</v>
      </c>
      <c r="X268" s="229">
        <v>498000</v>
      </c>
    </row>
    <row r="269" spans="1:24" ht="43.5" x14ac:dyDescent="0.2">
      <c r="A269" s="226">
        <v>234</v>
      </c>
      <c r="B269" s="251" t="s">
        <v>459</v>
      </c>
      <c r="C269" s="233" t="s">
        <v>404</v>
      </c>
      <c r="D269" s="232" t="s">
        <v>62</v>
      </c>
      <c r="E269" s="232" t="s">
        <v>75</v>
      </c>
      <c r="F269" s="232" t="s">
        <v>103</v>
      </c>
      <c r="G269" s="232">
        <v>8</v>
      </c>
      <c r="I269" s="232" t="s">
        <v>749</v>
      </c>
      <c r="J269" s="232" t="s">
        <v>610</v>
      </c>
      <c r="K269" s="232" t="s">
        <v>473</v>
      </c>
      <c r="L269" s="200">
        <v>17.204286</v>
      </c>
      <c r="M269" s="199">
        <v>100.126885</v>
      </c>
      <c r="N269" s="232" t="s">
        <v>52</v>
      </c>
      <c r="O269" s="218" t="s">
        <v>54</v>
      </c>
      <c r="P269" s="232" t="s">
        <v>546</v>
      </c>
      <c r="Q269" s="232" t="s">
        <v>547</v>
      </c>
      <c r="R269" s="232" t="s">
        <v>547</v>
      </c>
      <c r="S269" s="232">
        <v>100</v>
      </c>
      <c r="T269" s="232">
        <v>85</v>
      </c>
      <c r="U269" s="232">
        <v>5</v>
      </c>
      <c r="V269" s="219">
        <v>242675</v>
      </c>
      <c r="W269" s="219">
        <v>242767</v>
      </c>
      <c r="X269" s="229">
        <v>498000</v>
      </c>
    </row>
    <row r="270" spans="1:24" ht="43.5" x14ac:dyDescent="0.2">
      <c r="A270" s="226">
        <v>235</v>
      </c>
      <c r="B270" s="251" t="s">
        <v>459</v>
      </c>
      <c r="C270" s="233" t="s">
        <v>405</v>
      </c>
      <c r="D270" s="232" t="s">
        <v>62</v>
      </c>
      <c r="E270" s="232" t="s">
        <v>75</v>
      </c>
      <c r="F270" s="232" t="s">
        <v>103</v>
      </c>
      <c r="G270" s="232">
        <v>8</v>
      </c>
      <c r="I270" s="232" t="s">
        <v>749</v>
      </c>
      <c r="J270" s="232" t="s">
        <v>610</v>
      </c>
      <c r="K270" s="232" t="s">
        <v>473</v>
      </c>
      <c r="L270" s="200">
        <v>17.197527000000001</v>
      </c>
      <c r="M270" s="232">
        <v>100.11540100000001</v>
      </c>
      <c r="N270" s="232" t="s">
        <v>52</v>
      </c>
      <c r="O270" s="218" t="s">
        <v>54</v>
      </c>
      <c r="P270" s="232" t="s">
        <v>546</v>
      </c>
      <c r="Q270" s="232" t="s">
        <v>547</v>
      </c>
      <c r="R270" s="232" t="s">
        <v>547</v>
      </c>
      <c r="S270" s="232">
        <v>100</v>
      </c>
      <c r="T270" s="232">
        <v>85</v>
      </c>
      <c r="U270" s="232">
        <v>5</v>
      </c>
      <c r="V270" s="219">
        <v>242675</v>
      </c>
      <c r="W270" s="219">
        <v>242767</v>
      </c>
      <c r="X270" s="229">
        <v>498000</v>
      </c>
    </row>
    <row r="271" spans="1:24" ht="43.5" x14ac:dyDescent="0.2">
      <c r="A271" s="226">
        <v>236</v>
      </c>
      <c r="B271" s="251" t="s">
        <v>459</v>
      </c>
      <c r="C271" s="233" t="s">
        <v>406</v>
      </c>
      <c r="D271" s="232" t="s">
        <v>62</v>
      </c>
      <c r="E271" s="232" t="s">
        <v>75</v>
      </c>
      <c r="F271" s="232" t="s">
        <v>103</v>
      </c>
      <c r="G271" s="232">
        <v>8</v>
      </c>
      <c r="I271" s="232" t="s">
        <v>749</v>
      </c>
      <c r="J271" s="232" t="s">
        <v>610</v>
      </c>
      <c r="K271" s="232" t="s">
        <v>473</v>
      </c>
      <c r="L271" s="232">
        <v>17.205102</v>
      </c>
      <c r="M271" s="232">
        <v>100.123307</v>
      </c>
      <c r="N271" s="232" t="s">
        <v>52</v>
      </c>
      <c r="O271" s="218" t="s">
        <v>54</v>
      </c>
      <c r="P271" s="232" t="s">
        <v>546</v>
      </c>
      <c r="Q271" s="232" t="s">
        <v>547</v>
      </c>
      <c r="R271" s="232" t="s">
        <v>547</v>
      </c>
      <c r="S271" s="232">
        <v>100</v>
      </c>
      <c r="T271" s="232">
        <v>85</v>
      </c>
      <c r="U271" s="232">
        <v>5</v>
      </c>
      <c r="V271" s="219">
        <v>242675</v>
      </c>
      <c r="W271" s="219">
        <v>242767</v>
      </c>
      <c r="X271" s="229">
        <v>498000</v>
      </c>
    </row>
    <row r="272" spans="1:24" ht="43.5" x14ac:dyDescent="0.2">
      <c r="A272" s="226">
        <v>237</v>
      </c>
      <c r="B272" s="251" t="s">
        <v>459</v>
      </c>
      <c r="C272" s="233" t="s">
        <v>407</v>
      </c>
      <c r="D272" s="232" t="s">
        <v>62</v>
      </c>
      <c r="E272" s="232" t="s">
        <v>75</v>
      </c>
      <c r="F272" s="232" t="s">
        <v>103</v>
      </c>
      <c r="G272" s="232">
        <v>1</v>
      </c>
      <c r="I272" s="232" t="s">
        <v>749</v>
      </c>
      <c r="J272" s="232" t="s">
        <v>610</v>
      </c>
      <c r="K272" s="232" t="s">
        <v>473</v>
      </c>
      <c r="L272" s="200">
        <v>17.203700999999999</v>
      </c>
      <c r="M272" s="200">
        <v>100.100184</v>
      </c>
      <c r="N272" s="232" t="s">
        <v>52</v>
      </c>
      <c r="O272" s="218" t="s">
        <v>54</v>
      </c>
      <c r="P272" s="232" t="s">
        <v>546</v>
      </c>
      <c r="Q272" s="232" t="s">
        <v>547</v>
      </c>
      <c r="R272" s="232" t="s">
        <v>547</v>
      </c>
      <c r="S272" s="232">
        <v>80</v>
      </c>
      <c r="T272" s="232">
        <v>80</v>
      </c>
      <c r="U272" s="232">
        <v>5</v>
      </c>
      <c r="V272" s="219">
        <v>242675</v>
      </c>
      <c r="W272" s="219">
        <v>242767</v>
      </c>
      <c r="X272" s="229">
        <v>498000</v>
      </c>
    </row>
    <row r="273" spans="1:24" ht="43.5" x14ac:dyDescent="0.2">
      <c r="A273" s="226">
        <v>238</v>
      </c>
      <c r="B273" s="251" t="s">
        <v>459</v>
      </c>
      <c r="C273" s="233" t="s">
        <v>408</v>
      </c>
      <c r="D273" s="232" t="s">
        <v>62</v>
      </c>
      <c r="E273" s="232" t="s">
        <v>75</v>
      </c>
      <c r="F273" s="232" t="s">
        <v>103</v>
      </c>
      <c r="G273" s="232">
        <v>7</v>
      </c>
      <c r="I273" s="232" t="s">
        <v>749</v>
      </c>
      <c r="J273" s="232" t="s">
        <v>610</v>
      </c>
      <c r="K273" s="232" t="s">
        <v>473</v>
      </c>
      <c r="L273" s="200">
        <v>17.209617999999999</v>
      </c>
      <c r="M273" s="200">
        <v>100.094549</v>
      </c>
      <c r="N273" s="232" t="s">
        <v>52</v>
      </c>
      <c r="O273" s="218" t="s">
        <v>54</v>
      </c>
      <c r="P273" s="232" t="s">
        <v>546</v>
      </c>
      <c r="Q273" s="232" t="s">
        <v>547</v>
      </c>
      <c r="R273" s="232" t="s">
        <v>547</v>
      </c>
      <c r="S273" s="232">
        <v>80</v>
      </c>
      <c r="T273" s="232">
        <v>80</v>
      </c>
      <c r="U273" s="232">
        <v>5</v>
      </c>
      <c r="V273" s="219">
        <v>242675</v>
      </c>
      <c r="W273" s="219">
        <v>242767</v>
      </c>
      <c r="X273" s="229">
        <v>498000</v>
      </c>
    </row>
    <row r="274" spans="1:24" ht="43.5" x14ac:dyDescent="0.2">
      <c r="A274" s="226">
        <v>239</v>
      </c>
      <c r="B274" s="251" t="s">
        <v>459</v>
      </c>
      <c r="C274" s="233" t="s">
        <v>409</v>
      </c>
      <c r="D274" s="232" t="s">
        <v>62</v>
      </c>
      <c r="E274" s="232" t="s">
        <v>75</v>
      </c>
      <c r="F274" s="232" t="s">
        <v>103</v>
      </c>
      <c r="G274" s="232">
        <v>7</v>
      </c>
      <c r="I274" s="232" t="s">
        <v>749</v>
      </c>
      <c r="J274" s="232" t="s">
        <v>610</v>
      </c>
      <c r="K274" s="232" t="s">
        <v>473</v>
      </c>
      <c r="L274" s="200">
        <v>17.218091000000001</v>
      </c>
      <c r="M274" s="200">
        <v>100.097944</v>
      </c>
      <c r="N274" s="232" t="s">
        <v>52</v>
      </c>
      <c r="O274" s="218" t="s">
        <v>54</v>
      </c>
      <c r="P274" s="232" t="s">
        <v>546</v>
      </c>
      <c r="Q274" s="232" t="s">
        <v>547</v>
      </c>
      <c r="R274" s="232" t="s">
        <v>547</v>
      </c>
      <c r="S274" s="232">
        <v>80</v>
      </c>
      <c r="T274" s="232">
        <v>80</v>
      </c>
      <c r="U274" s="232">
        <v>5</v>
      </c>
      <c r="V274" s="219">
        <v>242675</v>
      </c>
      <c r="W274" s="219">
        <v>242767</v>
      </c>
      <c r="X274" s="229">
        <v>498000</v>
      </c>
    </row>
    <row r="275" spans="1:24" ht="43.5" x14ac:dyDescent="0.2">
      <c r="A275" s="226">
        <v>240</v>
      </c>
      <c r="B275" s="251" t="s">
        <v>459</v>
      </c>
      <c r="C275" s="233" t="s">
        <v>410</v>
      </c>
      <c r="D275" s="232" t="s">
        <v>62</v>
      </c>
      <c r="E275" s="232" t="s">
        <v>75</v>
      </c>
      <c r="F275" s="232" t="s">
        <v>103</v>
      </c>
      <c r="G275" s="232">
        <v>7</v>
      </c>
      <c r="I275" s="232" t="s">
        <v>749</v>
      </c>
      <c r="J275" s="232" t="s">
        <v>610</v>
      </c>
      <c r="K275" s="232" t="s">
        <v>473</v>
      </c>
      <c r="L275" s="200">
        <v>17.226022</v>
      </c>
      <c r="M275" s="200">
        <v>100.100872</v>
      </c>
      <c r="N275" s="232" t="s">
        <v>52</v>
      </c>
      <c r="O275" s="218" t="s">
        <v>54</v>
      </c>
      <c r="P275" s="232" t="s">
        <v>546</v>
      </c>
      <c r="Q275" s="232" t="s">
        <v>547</v>
      </c>
      <c r="R275" s="232" t="s">
        <v>547</v>
      </c>
      <c r="S275" s="232">
        <v>100</v>
      </c>
      <c r="T275" s="232">
        <v>85</v>
      </c>
      <c r="U275" s="232">
        <v>5</v>
      </c>
      <c r="V275" s="219">
        <v>242675</v>
      </c>
      <c r="W275" s="219">
        <v>242767</v>
      </c>
      <c r="X275" s="229">
        <v>498000</v>
      </c>
    </row>
    <row r="276" spans="1:24" ht="43.5" x14ac:dyDescent="0.2">
      <c r="A276" s="226">
        <v>241</v>
      </c>
      <c r="B276" s="251" t="s">
        <v>459</v>
      </c>
      <c r="C276" s="233" t="s">
        <v>411</v>
      </c>
      <c r="D276" s="232" t="s">
        <v>62</v>
      </c>
      <c r="E276" s="232" t="s">
        <v>75</v>
      </c>
      <c r="F276" s="232" t="s">
        <v>103</v>
      </c>
      <c r="G276" s="232">
        <v>7</v>
      </c>
      <c r="I276" s="232" t="s">
        <v>749</v>
      </c>
      <c r="J276" s="232" t="s">
        <v>610</v>
      </c>
      <c r="K276" s="232" t="s">
        <v>473</v>
      </c>
      <c r="L276" s="200">
        <v>17.227803000000002</v>
      </c>
      <c r="M276" s="199">
        <v>100.115497</v>
      </c>
      <c r="N276" s="232" t="s">
        <v>52</v>
      </c>
      <c r="O276" s="218" t="s">
        <v>54</v>
      </c>
      <c r="P276" s="232" t="s">
        <v>546</v>
      </c>
      <c r="Q276" s="232" t="s">
        <v>547</v>
      </c>
      <c r="R276" s="232" t="s">
        <v>547</v>
      </c>
      <c r="S276" s="232">
        <v>100</v>
      </c>
      <c r="T276" s="232">
        <v>85</v>
      </c>
      <c r="U276" s="232">
        <v>5</v>
      </c>
      <c r="V276" s="219">
        <v>242675</v>
      </c>
      <c r="W276" s="219">
        <v>242767</v>
      </c>
      <c r="X276" s="229">
        <v>498000</v>
      </c>
    </row>
    <row r="277" spans="1:24" ht="43.5" x14ac:dyDescent="0.2">
      <c r="A277" s="226">
        <v>242</v>
      </c>
      <c r="B277" s="251" t="s">
        <v>459</v>
      </c>
      <c r="C277" s="233" t="s">
        <v>412</v>
      </c>
      <c r="D277" s="232" t="s">
        <v>62</v>
      </c>
      <c r="E277" s="232" t="s">
        <v>75</v>
      </c>
      <c r="F277" s="232" t="s">
        <v>103</v>
      </c>
      <c r="G277" s="232">
        <v>8</v>
      </c>
      <c r="I277" s="232" t="s">
        <v>749</v>
      </c>
      <c r="J277" s="232" t="s">
        <v>610</v>
      </c>
      <c r="K277" s="232" t="s">
        <v>473</v>
      </c>
      <c r="L277" s="200">
        <v>17.196978999999999</v>
      </c>
      <c r="M277" s="199">
        <v>100.121255</v>
      </c>
      <c r="N277" s="232" t="s">
        <v>52</v>
      </c>
      <c r="O277" s="218" t="s">
        <v>54</v>
      </c>
      <c r="P277" s="232" t="s">
        <v>546</v>
      </c>
      <c r="Q277" s="232" t="s">
        <v>547</v>
      </c>
      <c r="R277" s="232" t="s">
        <v>547</v>
      </c>
      <c r="S277" s="232">
        <v>100</v>
      </c>
      <c r="T277" s="232">
        <v>85</v>
      </c>
      <c r="U277" s="232">
        <v>5</v>
      </c>
      <c r="V277" s="219">
        <v>242675</v>
      </c>
      <c r="W277" s="219">
        <v>242767</v>
      </c>
      <c r="X277" s="229">
        <v>498000</v>
      </c>
    </row>
    <row r="278" spans="1:24" ht="43.5" x14ac:dyDescent="0.2">
      <c r="A278" s="226">
        <v>243</v>
      </c>
      <c r="B278" s="251" t="s">
        <v>459</v>
      </c>
      <c r="C278" s="233" t="s">
        <v>413</v>
      </c>
      <c r="D278" s="232" t="s">
        <v>62</v>
      </c>
      <c r="E278" s="232" t="s">
        <v>75</v>
      </c>
      <c r="F278" s="232" t="s">
        <v>103</v>
      </c>
      <c r="G278" s="232">
        <v>8</v>
      </c>
      <c r="I278" s="232" t="s">
        <v>749</v>
      </c>
      <c r="J278" s="232" t="s">
        <v>610</v>
      </c>
      <c r="K278" s="232" t="s">
        <v>473</v>
      </c>
      <c r="L278" s="200">
        <v>17.201362</v>
      </c>
      <c r="M278" s="200">
        <v>100.132335</v>
      </c>
      <c r="N278" s="232" t="s">
        <v>52</v>
      </c>
      <c r="O278" s="218" t="s">
        <v>54</v>
      </c>
      <c r="P278" s="232" t="s">
        <v>546</v>
      </c>
      <c r="Q278" s="232" t="s">
        <v>547</v>
      </c>
      <c r="R278" s="232" t="s">
        <v>547</v>
      </c>
      <c r="S278" s="232">
        <v>100</v>
      </c>
      <c r="T278" s="232">
        <v>85</v>
      </c>
      <c r="U278" s="232">
        <v>5</v>
      </c>
      <c r="V278" s="219">
        <v>242675</v>
      </c>
      <c r="W278" s="219">
        <v>242767</v>
      </c>
      <c r="X278" s="229">
        <v>498000</v>
      </c>
    </row>
    <row r="279" spans="1:24" ht="43.5" x14ac:dyDescent="0.2">
      <c r="A279" s="226">
        <v>244</v>
      </c>
      <c r="B279" s="251" t="s">
        <v>459</v>
      </c>
      <c r="C279" s="233" t="s">
        <v>414</v>
      </c>
      <c r="D279" s="232" t="s">
        <v>62</v>
      </c>
      <c r="E279" s="232" t="s">
        <v>75</v>
      </c>
      <c r="F279" s="232" t="s">
        <v>103</v>
      </c>
      <c r="G279" s="232">
        <v>5</v>
      </c>
      <c r="I279" s="232" t="s">
        <v>749</v>
      </c>
      <c r="J279" s="232" t="s">
        <v>610</v>
      </c>
      <c r="K279" s="232" t="s">
        <v>473</v>
      </c>
      <c r="L279" s="200">
        <v>17.207027</v>
      </c>
      <c r="M279" s="200">
        <v>100.07183000000001</v>
      </c>
      <c r="N279" s="232" t="s">
        <v>52</v>
      </c>
      <c r="O279" s="218" t="s">
        <v>54</v>
      </c>
      <c r="P279" s="232" t="s">
        <v>546</v>
      </c>
      <c r="Q279" s="232" t="s">
        <v>547</v>
      </c>
      <c r="R279" s="232" t="s">
        <v>547</v>
      </c>
      <c r="S279" s="232">
        <v>100</v>
      </c>
      <c r="T279" s="232">
        <v>85</v>
      </c>
      <c r="U279" s="232">
        <v>5</v>
      </c>
      <c r="V279" s="219">
        <v>242675</v>
      </c>
      <c r="W279" s="219">
        <v>242767</v>
      </c>
      <c r="X279" s="229">
        <v>498000</v>
      </c>
    </row>
    <row r="280" spans="1:24" ht="43.5" x14ac:dyDescent="0.2">
      <c r="A280" s="226">
        <v>245</v>
      </c>
      <c r="B280" s="251" t="s">
        <v>459</v>
      </c>
      <c r="C280" s="233" t="s">
        <v>415</v>
      </c>
      <c r="D280" s="232" t="s">
        <v>62</v>
      </c>
      <c r="E280" s="232" t="s">
        <v>75</v>
      </c>
      <c r="F280" s="232" t="s">
        <v>103</v>
      </c>
      <c r="G280" s="232">
        <v>7</v>
      </c>
      <c r="I280" s="232" t="s">
        <v>749</v>
      </c>
      <c r="J280" s="232" t="s">
        <v>610</v>
      </c>
      <c r="K280" s="232" t="s">
        <v>473</v>
      </c>
      <c r="L280" s="200">
        <v>17.225624</v>
      </c>
      <c r="M280" s="200">
        <v>100.109303</v>
      </c>
      <c r="N280" s="232" t="s">
        <v>52</v>
      </c>
      <c r="O280" s="218" t="s">
        <v>54</v>
      </c>
      <c r="P280" s="232" t="s">
        <v>546</v>
      </c>
      <c r="Q280" s="232" t="s">
        <v>547</v>
      </c>
      <c r="R280" s="232" t="s">
        <v>547</v>
      </c>
      <c r="S280" s="232">
        <v>100</v>
      </c>
      <c r="T280" s="232">
        <v>85</v>
      </c>
      <c r="U280" s="232">
        <v>5</v>
      </c>
      <c r="V280" s="219">
        <v>242675</v>
      </c>
      <c r="W280" s="219">
        <v>242767</v>
      </c>
      <c r="X280" s="229">
        <v>498000</v>
      </c>
    </row>
    <row r="281" spans="1:24" ht="43.5" x14ac:dyDescent="0.2">
      <c r="A281" s="226">
        <v>246</v>
      </c>
      <c r="B281" s="251" t="s">
        <v>460</v>
      </c>
      <c r="C281" s="233" t="s">
        <v>416</v>
      </c>
      <c r="D281" s="232" t="s">
        <v>60</v>
      </c>
      <c r="E281" s="232" t="s">
        <v>153</v>
      </c>
      <c r="F281" s="232" t="s">
        <v>105</v>
      </c>
      <c r="H281" s="232" t="s">
        <v>840</v>
      </c>
      <c r="I281" s="232" t="s">
        <v>840</v>
      </c>
      <c r="J281" s="232" t="s">
        <v>861</v>
      </c>
      <c r="K281" s="232" t="s">
        <v>473</v>
      </c>
      <c r="L281" s="183">
        <v>17.491417999999999</v>
      </c>
      <c r="M281" s="183">
        <v>99.993655000000004</v>
      </c>
      <c r="N281" s="232" t="s">
        <v>52</v>
      </c>
      <c r="O281" s="218" t="s">
        <v>54</v>
      </c>
      <c r="P281" s="232" t="s">
        <v>546</v>
      </c>
      <c r="Q281" s="232" t="s">
        <v>547</v>
      </c>
      <c r="R281" s="232" t="s">
        <v>547</v>
      </c>
      <c r="S281" s="234">
        <v>60</v>
      </c>
      <c r="T281" s="234"/>
      <c r="U281" s="234">
        <v>9</v>
      </c>
      <c r="V281" s="219">
        <v>242614</v>
      </c>
      <c r="W281" s="219">
        <v>242767</v>
      </c>
      <c r="X281" s="229">
        <v>498000</v>
      </c>
    </row>
    <row r="282" spans="1:24" ht="43.5" x14ac:dyDescent="0.2">
      <c r="A282" s="226">
        <v>247</v>
      </c>
      <c r="B282" s="251" t="s">
        <v>460</v>
      </c>
      <c r="C282" s="233" t="s">
        <v>417</v>
      </c>
      <c r="D282" s="232" t="s">
        <v>60</v>
      </c>
      <c r="E282" s="232" t="s">
        <v>153</v>
      </c>
      <c r="F282" s="232" t="s">
        <v>105</v>
      </c>
      <c r="H282" s="232" t="s">
        <v>841</v>
      </c>
      <c r="I282" s="232" t="s">
        <v>840</v>
      </c>
      <c r="J282" s="232" t="s">
        <v>861</v>
      </c>
      <c r="K282" s="232" t="s">
        <v>473</v>
      </c>
      <c r="L282" s="183">
        <v>17.499977000000001</v>
      </c>
      <c r="M282" s="183">
        <v>99.973618999999999</v>
      </c>
      <c r="N282" s="232" t="s">
        <v>52</v>
      </c>
      <c r="O282" s="218" t="s">
        <v>54</v>
      </c>
      <c r="P282" s="232" t="s">
        <v>546</v>
      </c>
      <c r="Q282" s="232" t="s">
        <v>547</v>
      </c>
      <c r="R282" s="232" t="s">
        <v>547</v>
      </c>
      <c r="S282" s="234">
        <v>50</v>
      </c>
      <c r="U282" s="234">
        <v>4</v>
      </c>
      <c r="V282" s="219">
        <v>242614</v>
      </c>
      <c r="W282" s="219">
        <v>242767</v>
      </c>
      <c r="X282" s="229">
        <v>498000</v>
      </c>
    </row>
    <row r="283" spans="1:24" ht="43.5" x14ac:dyDescent="0.2">
      <c r="A283" s="226">
        <v>248</v>
      </c>
      <c r="B283" s="251" t="s">
        <v>460</v>
      </c>
      <c r="C283" s="233" t="s">
        <v>418</v>
      </c>
      <c r="D283" s="232" t="s">
        <v>60</v>
      </c>
      <c r="E283" s="232" t="s">
        <v>153</v>
      </c>
      <c r="F283" s="232" t="s">
        <v>105</v>
      </c>
      <c r="H283" s="232" t="s">
        <v>841</v>
      </c>
      <c r="I283" s="232" t="s">
        <v>840</v>
      </c>
      <c r="J283" s="232" t="s">
        <v>861</v>
      </c>
      <c r="K283" s="232" t="s">
        <v>473</v>
      </c>
      <c r="L283" s="183">
        <v>17.498636999999999</v>
      </c>
      <c r="M283" s="183">
        <v>99.962988999999993</v>
      </c>
      <c r="N283" s="232" t="s">
        <v>52</v>
      </c>
      <c r="O283" s="218" t="s">
        <v>54</v>
      </c>
      <c r="P283" s="232" t="s">
        <v>546</v>
      </c>
      <c r="Q283" s="232" t="s">
        <v>547</v>
      </c>
      <c r="R283" s="232" t="s">
        <v>547</v>
      </c>
      <c r="S283" s="234">
        <v>100</v>
      </c>
      <c r="U283" s="234">
        <v>70</v>
      </c>
      <c r="V283" s="219">
        <v>242614</v>
      </c>
      <c r="W283" s="219">
        <v>242767</v>
      </c>
      <c r="X283" s="229">
        <v>498000</v>
      </c>
    </row>
    <row r="284" spans="1:24" ht="43.5" x14ac:dyDescent="0.2">
      <c r="A284" s="226">
        <v>249</v>
      </c>
      <c r="B284" s="251" t="s">
        <v>460</v>
      </c>
      <c r="C284" s="233" t="s">
        <v>419</v>
      </c>
      <c r="D284" s="232" t="s">
        <v>60</v>
      </c>
      <c r="E284" s="232" t="s">
        <v>153</v>
      </c>
      <c r="F284" s="232" t="s">
        <v>105</v>
      </c>
      <c r="H284" s="232" t="s">
        <v>842</v>
      </c>
      <c r="I284" s="232" t="s">
        <v>840</v>
      </c>
      <c r="J284" s="232" t="s">
        <v>861</v>
      </c>
      <c r="K284" s="232" t="s">
        <v>473</v>
      </c>
      <c r="L284" s="183">
        <v>17.473516</v>
      </c>
      <c r="M284" s="183">
        <v>100.004328</v>
      </c>
      <c r="N284" s="232" t="s">
        <v>52</v>
      </c>
      <c r="O284" s="218" t="s">
        <v>54</v>
      </c>
      <c r="P284" s="232" t="s">
        <v>546</v>
      </c>
      <c r="Q284" s="232" t="s">
        <v>547</v>
      </c>
      <c r="R284" s="232" t="s">
        <v>547</v>
      </c>
      <c r="S284" s="234">
        <v>50</v>
      </c>
      <c r="U284" s="234">
        <v>7</v>
      </c>
      <c r="V284" s="219">
        <v>242614</v>
      </c>
      <c r="W284" s="219">
        <v>242767</v>
      </c>
      <c r="X284" s="229">
        <v>498000</v>
      </c>
    </row>
    <row r="285" spans="1:24" ht="43.5" x14ac:dyDescent="0.2">
      <c r="A285" s="226">
        <v>250</v>
      </c>
      <c r="B285" s="251" t="s">
        <v>460</v>
      </c>
      <c r="C285" s="233" t="s">
        <v>420</v>
      </c>
      <c r="D285" s="232" t="s">
        <v>60</v>
      </c>
      <c r="E285" s="232" t="s">
        <v>153</v>
      </c>
      <c r="F285" s="232" t="s">
        <v>105</v>
      </c>
      <c r="H285" s="232" t="s">
        <v>842</v>
      </c>
      <c r="I285" s="232" t="s">
        <v>840</v>
      </c>
      <c r="J285" s="232" t="s">
        <v>861</v>
      </c>
      <c r="K285" s="232" t="s">
        <v>473</v>
      </c>
      <c r="L285" s="183">
        <v>17.474822</v>
      </c>
      <c r="M285" s="183">
        <v>100.011651</v>
      </c>
      <c r="N285" s="232" t="s">
        <v>52</v>
      </c>
      <c r="O285" s="218" t="s">
        <v>54</v>
      </c>
      <c r="P285" s="232" t="s">
        <v>546</v>
      </c>
      <c r="Q285" s="232" t="s">
        <v>547</v>
      </c>
      <c r="R285" s="232" t="s">
        <v>547</v>
      </c>
      <c r="S285" s="234">
        <v>50</v>
      </c>
      <c r="U285" s="234">
        <v>4</v>
      </c>
      <c r="V285" s="219">
        <v>242614</v>
      </c>
      <c r="W285" s="219">
        <v>242767</v>
      </c>
      <c r="X285" s="229">
        <v>498000</v>
      </c>
    </row>
    <row r="286" spans="1:24" ht="41.25" customHeight="1" x14ac:dyDescent="0.2">
      <c r="A286" s="226">
        <v>251</v>
      </c>
      <c r="B286" s="251" t="s">
        <v>460</v>
      </c>
      <c r="C286" s="233" t="s">
        <v>421</v>
      </c>
      <c r="D286" s="232" t="s">
        <v>60</v>
      </c>
      <c r="E286" s="232" t="s">
        <v>153</v>
      </c>
      <c r="F286" s="232" t="s">
        <v>105</v>
      </c>
      <c r="H286" s="232" t="s">
        <v>843</v>
      </c>
      <c r="I286" s="232" t="s">
        <v>840</v>
      </c>
      <c r="J286" s="232" t="s">
        <v>861</v>
      </c>
      <c r="K286" s="232" t="s">
        <v>473</v>
      </c>
      <c r="L286" s="183">
        <v>17.466252999999998</v>
      </c>
      <c r="M286" s="183">
        <v>100.00044200000001</v>
      </c>
      <c r="N286" s="232" t="s">
        <v>52</v>
      </c>
      <c r="O286" s="218" t="s">
        <v>54</v>
      </c>
      <c r="P286" s="232" t="s">
        <v>546</v>
      </c>
      <c r="Q286" s="232" t="s">
        <v>547</v>
      </c>
      <c r="R286" s="232" t="s">
        <v>547</v>
      </c>
      <c r="S286" s="234">
        <v>50</v>
      </c>
      <c r="U286" s="234">
        <v>5</v>
      </c>
      <c r="V286" s="219">
        <v>242614</v>
      </c>
      <c r="W286" s="219">
        <v>242767</v>
      </c>
      <c r="X286" s="229">
        <v>498000</v>
      </c>
    </row>
    <row r="287" spans="1:24" ht="41.25" customHeight="1" x14ac:dyDescent="0.2">
      <c r="A287" s="226">
        <v>252</v>
      </c>
      <c r="B287" s="251" t="s">
        <v>460</v>
      </c>
      <c r="C287" s="233" t="s">
        <v>422</v>
      </c>
      <c r="D287" s="232" t="s">
        <v>60</v>
      </c>
      <c r="E287" s="232" t="s">
        <v>153</v>
      </c>
      <c r="F287" s="232" t="s">
        <v>105</v>
      </c>
      <c r="H287" s="232" t="s">
        <v>843</v>
      </c>
      <c r="I287" s="232" t="s">
        <v>840</v>
      </c>
      <c r="J287" s="232" t="s">
        <v>861</v>
      </c>
      <c r="K287" s="232" t="s">
        <v>473</v>
      </c>
      <c r="L287" s="183">
        <v>17.468101999999998</v>
      </c>
      <c r="M287" s="183">
        <v>100.001768</v>
      </c>
      <c r="N287" s="232" t="s">
        <v>52</v>
      </c>
      <c r="O287" s="218" t="s">
        <v>54</v>
      </c>
      <c r="P287" s="232" t="s">
        <v>546</v>
      </c>
      <c r="Q287" s="232" t="s">
        <v>547</v>
      </c>
      <c r="R287" s="232" t="s">
        <v>547</v>
      </c>
      <c r="S287" s="234">
        <v>50</v>
      </c>
      <c r="U287" s="234">
        <v>4</v>
      </c>
      <c r="V287" s="219">
        <v>242614</v>
      </c>
      <c r="W287" s="219">
        <v>242767</v>
      </c>
      <c r="X287" s="229">
        <v>498000</v>
      </c>
    </row>
    <row r="288" spans="1:24" ht="41.25" customHeight="1" x14ac:dyDescent="0.2">
      <c r="A288" s="226">
        <v>253</v>
      </c>
      <c r="B288" s="251" t="s">
        <v>460</v>
      </c>
      <c r="C288" s="233" t="s">
        <v>423</v>
      </c>
      <c r="D288" s="232" t="s">
        <v>60</v>
      </c>
      <c r="E288" s="232" t="s">
        <v>153</v>
      </c>
      <c r="F288" s="232" t="s">
        <v>105</v>
      </c>
      <c r="H288" s="232" t="s">
        <v>844</v>
      </c>
      <c r="I288" s="232" t="s">
        <v>840</v>
      </c>
      <c r="J288" s="232" t="s">
        <v>861</v>
      </c>
      <c r="K288" s="232" t="s">
        <v>473</v>
      </c>
      <c r="L288" s="183">
        <v>17.481753000000001</v>
      </c>
      <c r="M288" s="183">
        <v>99.998169000000004</v>
      </c>
      <c r="N288" s="232" t="s">
        <v>52</v>
      </c>
      <c r="O288" s="218" t="s">
        <v>54</v>
      </c>
      <c r="P288" s="232" t="s">
        <v>546</v>
      </c>
      <c r="Q288" s="232" t="s">
        <v>547</v>
      </c>
      <c r="R288" s="232" t="s">
        <v>547</v>
      </c>
      <c r="S288" s="234">
        <v>60</v>
      </c>
      <c r="U288" s="234">
        <v>6</v>
      </c>
      <c r="V288" s="219">
        <v>242614</v>
      </c>
      <c r="W288" s="219">
        <v>242767</v>
      </c>
      <c r="X288" s="229">
        <v>498000</v>
      </c>
    </row>
    <row r="289" spans="1:26" ht="41.25" customHeight="1" x14ac:dyDescent="0.2">
      <c r="A289" s="226">
        <v>254</v>
      </c>
      <c r="B289" s="251" t="s">
        <v>460</v>
      </c>
      <c r="C289" s="233" t="s">
        <v>424</v>
      </c>
      <c r="D289" s="232" t="s">
        <v>60</v>
      </c>
      <c r="E289" s="232" t="s">
        <v>153</v>
      </c>
      <c r="F289" s="232" t="s">
        <v>105</v>
      </c>
      <c r="H289" s="232" t="s">
        <v>845</v>
      </c>
      <c r="I289" s="232" t="s">
        <v>840</v>
      </c>
      <c r="J289" s="232" t="s">
        <v>861</v>
      </c>
      <c r="K289" s="232" t="s">
        <v>473</v>
      </c>
      <c r="L289" s="183">
        <v>17.505683000000001</v>
      </c>
      <c r="M289" s="183">
        <v>99.946678000000006</v>
      </c>
      <c r="N289" s="232" t="s">
        <v>52</v>
      </c>
      <c r="O289" s="218" t="s">
        <v>54</v>
      </c>
      <c r="P289" s="232" t="s">
        <v>546</v>
      </c>
      <c r="Q289" s="232" t="s">
        <v>547</v>
      </c>
      <c r="R289" s="232" t="s">
        <v>547</v>
      </c>
      <c r="S289" s="234">
        <v>70</v>
      </c>
      <c r="U289" s="234">
        <v>7</v>
      </c>
      <c r="V289" s="219">
        <v>242614</v>
      </c>
      <c r="W289" s="219">
        <v>242767</v>
      </c>
      <c r="X289" s="229">
        <v>498000</v>
      </c>
    </row>
    <row r="290" spans="1:26" ht="41.25" customHeight="1" x14ac:dyDescent="0.2">
      <c r="A290" s="226">
        <v>255</v>
      </c>
      <c r="B290" s="251" t="s">
        <v>460</v>
      </c>
      <c r="C290" s="233" t="s">
        <v>425</v>
      </c>
      <c r="D290" s="232" t="s">
        <v>60</v>
      </c>
      <c r="E290" s="232" t="s">
        <v>153</v>
      </c>
      <c r="F290" s="232" t="s">
        <v>105</v>
      </c>
      <c r="H290" s="232" t="s">
        <v>845</v>
      </c>
      <c r="I290" s="232" t="s">
        <v>840</v>
      </c>
      <c r="J290" s="232" t="s">
        <v>861</v>
      </c>
      <c r="K290" s="232" t="s">
        <v>473</v>
      </c>
      <c r="L290" s="183">
        <v>17.517834000000001</v>
      </c>
      <c r="M290" s="183">
        <v>99.939530000000005</v>
      </c>
      <c r="N290" s="232" t="s">
        <v>52</v>
      </c>
      <c r="O290" s="218" t="s">
        <v>54</v>
      </c>
      <c r="P290" s="232" t="s">
        <v>546</v>
      </c>
      <c r="Q290" s="232" t="s">
        <v>547</v>
      </c>
      <c r="R290" s="232" t="s">
        <v>547</v>
      </c>
      <c r="S290" s="234">
        <v>90</v>
      </c>
      <c r="U290" s="234">
        <v>7</v>
      </c>
      <c r="V290" s="219">
        <v>242614</v>
      </c>
      <c r="W290" s="219">
        <v>242767</v>
      </c>
      <c r="X290" s="229">
        <v>498000</v>
      </c>
    </row>
    <row r="291" spans="1:26" ht="40.5" customHeight="1" x14ac:dyDescent="0.2">
      <c r="A291" s="226">
        <v>256</v>
      </c>
      <c r="B291" s="251" t="s">
        <v>460</v>
      </c>
      <c r="C291" s="233" t="s">
        <v>426</v>
      </c>
      <c r="D291" s="232" t="s">
        <v>60</v>
      </c>
      <c r="E291" s="232" t="s">
        <v>153</v>
      </c>
      <c r="F291" s="232" t="s">
        <v>105</v>
      </c>
      <c r="H291" s="232" t="s">
        <v>846</v>
      </c>
      <c r="I291" s="232" t="s">
        <v>840</v>
      </c>
      <c r="J291" s="232" t="s">
        <v>861</v>
      </c>
      <c r="K291" s="232" t="s">
        <v>473</v>
      </c>
      <c r="L291" s="183">
        <v>17.481411000000001</v>
      </c>
      <c r="M291" s="183">
        <v>99.991478000000001</v>
      </c>
      <c r="N291" s="232" t="s">
        <v>52</v>
      </c>
      <c r="O291" s="218" t="s">
        <v>54</v>
      </c>
      <c r="P291" s="232" t="s">
        <v>546</v>
      </c>
      <c r="Q291" s="232" t="s">
        <v>547</v>
      </c>
      <c r="R291" s="232" t="s">
        <v>547</v>
      </c>
      <c r="S291" s="234">
        <v>60</v>
      </c>
      <c r="T291" s="234"/>
      <c r="U291" s="234">
        <v>5</v>
      </c>
      <c r="V291" s="219">
        <v>242614</v>
      </c>
      <c r="W291" s="219">
        <v>242767</v>
      </c>
      <c r="X291" s="229">
        <v>498000</v>
      </c>
    </row>
    <row r="292" spans="1:26" ht="40.5" customHeight="1" x14ac:dyDescent="0.2">
      <c r="A292" s="226">
        <v>257</v>
      </c>
      <c r="B292" s="251" t="s">
        <v>460</v>
      </c>
      <c r="C292" s="233" t="s">
        <v>427</v>
      </c>
      <c r="D292" s="232" t="s">
        <v>60</v>
      </c>
      <c r="E292" s="232" t="s">
        <v>153</v>
      </c>
      <c r="F292" s="232" t="s">
        <v>105</v>
      </c>
      <c r="H292" s="232" t="s">
        <v>847</v>
      </c>
      <c r="I292" s="232" t="s">
        <v>840</v>
      </c>
      <c r="J292" s="232" t="s">
        <v>861</v>
      </c>
      <c r="K292" s="232" t="s">
        <v>473</v>
      </c>
      <c r="L292" s="183">
        <v>17.47804</v>
      </c>
      <c r="M292" s="183">
        <v>99.991359000000003</v>
      </c>
      <c r="N292" s="232" t="s">
        <v>52</v>
      </c>
      <c r="O292" s="218" t="s">
        <v>54</v>
      </c>
      <c r="P292" s="232" t="s">
        <v>546</v>
      </c>
      <c r="Q292" s="232" t="s">
        <v>547</v>
      </c>
      <c r="R292" s="232" t="s">
        <v>547</v>
      </c>
      <c r="S292" s="234">
        <v>50</v>
      </c>
      <c r="U292" s="234">
        <v>5</v>
      </c>
      <c r="V292" s="219">
        <v>242614</v>
      </c>
      <c r="W292" s="219">
        <v>242767</v>
      </c>
      <c r="X292" s="229">
        <v>498000</v>
      </c>
    </row>
    <row r="293" spans="1:26" ht="40.5" customHeight="1" x14ac:dyDescent="0.2">
      <c r="A293" s="226">
        <v>258</v>
      </c>
      <c r="B293" s="251" t="s">
        <v>460</v>
      </c>
      <c r="C293" s="233" t="s">
        <v>428</v>
      </c>
      <c r="D293" s="232" t="s">
        <v>60</v>
      </c>
      <c r="E293" s="232" t="s">
        <v>153</v>
      </c>
      <c r="F293" s="232" t="s">
        <v>105</v>
      </c>
      <c r="H293" s="232" t="s">
        <v>847</v>
      </c>
      <c r="I293" s="232" t="s">
        <v>840</v>
      </c>
      <c r="J293" s="232" t="s">
        <v>861</v>
      </c>
      <c r="K293" s="232" t="s">
        <v>473</v>
      </c>
      <c r="L293" s="183">
        <v>17.472673</v>
      </c>
      <c r="M293" s="183">
        <v>99.997828999999996</v>
      </c>
      <c r="N293" s="232" t="s">
        <v>52</v>
      </c>
      <c r="O293" s="218" t="s">
        <v>54</v>
      </c>
      <c r="P293" s="232" t="s">
        <v>546</v>
      </c>
      <c r="Q293" s="232" t="s">
        <v>547</v>
      </c>
      <c r="R293" s="232" t="s">
        <v>547</v>
      </c>
      <c r="S293" s="234">
        <v>56</v>
      </c>
      <c r="U293" s="234">
        <v>4</v>
      </c>
      <c r="V293" s="219">
        <v>242614</v>
      </c>
      <c r="W293" s="219">
        <v>242767</v>
      </c>
      <c r="X293" s="229">
        <v>498000</v>
      </c>
    </row>
    <row r="294" spans="1:26" ht="40.5" customHeight="1" x14ac:dyDescent="0.2">
      <c r="A294" s="226">
        <v>259</v>
      </c>
      <c r="B294" s="251" t="s">
        <v>447</v>
      </c>
      <c r="C294" s="233" t="s">
        <v>154</v>
      </c>
      <c r="D294" s="251" t="s">
        <v>64</v>
      </c>
      <c r="E294" s="251" t="s">
        <v>69</v>
      </c>
      <c r="F294" s="251" t="s">
        <v>111</v>
      </c>
      <c r="G294" s="251">
        <v>8</v>
      </c>
      <c r="H294" s="232" t="s">
        <v>578</v>
      </c>
      <c r="I294" s="232" t="s">
        <v>544</v>
      </c>
      <c r="J294" s="232" t="s">
        <v>545</v>
      </c>
      <c r="K294" s="232" t="s">
        <v>473</v>
      </c>
      <c r="L294" s="232">
        <v>17.476199999999999</v>
      </c>
      <c r="M294" s="232">
        <v>100.39019999999999</v>
      </c>
      <c r="N294" s="251" t="s">
        <v>52</v>
      </c>
      <c r="O294" s="218" t="s">
        <v>28</v>
      </c>
      <c r="P294" s="232" t="s">
        <v>546</v>
      </c>
      <c r="Q294" s="232" t="s">
        <v>547</v>
      </c>
      <c r="R294" s="232" t="s">
        <v>547</v>
      </c>
      <c r="S294" s="232">
        <v>800</v>
      </c>
      <c r="T294" s="182">
        <v>14385</v>
      </c>
      <c r="U294" s="232">
        <v>139</v>
      </c>
      <c r="V294" s="219">
        <v>242614</v>
      </c>
      <c r="W294" s="219">
        <v>242767</v>
      </c>
      <c r="X294" s="229">
        <v>500000</v>
      </c>
      <c r="Y294" s="251"/>
      <c r="Z294" s="251"/>
    </row>
    <row r="295" spans="1:26" ht="56.25" customHeight="1" x14ac:dyDescent="0.2">
      <c r="A295" s="226">
        <v>260</v>
      </c>
      <c r="B295" s="251" t="s">
        <v>447</v>
      </c>
      <c r="C295" s="233" t="s">
        <v>155</v>
      </c>
      <c r="D295" s="251" t="s">
        <v>64</v>
      </c>
      <c r="E295" s="251" t="s">
        <v>69</v>
      </c>
      <c r="F295" s="251" t="s">
        <v>111</v>
      </c>
      <c r="G295" s="251">
        <v>10</v>
      </c>
      <c r="H295" s="232" t="s">
        <v>568</v>
      </c>
      <c r="I295" s="232" t="s">
        <v>544</v>
      </c>
      <c r="J295" s="232" t="s">
        <v>545</v>
      </c>
      <c r="K295" s="232" t="s">
        <v>473</v>
      </c>
      <c r="L295" s="232">
        <v>17.512699999999999</v>
      </c>
      <c r="M295" s="232">
        <v>100.3608</v>
      </c>
      <c r="N295" s="232" t="s">
        <v>52</v>
      </c>
      <c r="O295" s="218" t="s">
        <v>28</v>
      </c>
      <c r="P295" s="232" t="s">
        <v>546</v>
      </c>
      <c r="Q295" s="232" t="s">
        <v>547</v>
      </c>
      <c r="R295" s="232" t="s">
        <v>547</v>
      </c>
      <c r="S295" s="232">
        <v>400</v>
      </c>
      <c r="T295" s="182">
        <v>14341.58</v>
      </c>
      <c r="U295" s="232">
        <v>120</v>
      </c>
      <c r="V295" s="219">
        <v>242615</v>
      </c>
      <c r="W295" s="219">
        <v>242767</v>
      </c>
      <c r="X295" s="229">
        <v>444600</v>
      </c>
      <c r="Y295" s="251"/>
      <c r="Z295" s="251"/>
    </row>
    <row r="296" spans="1:26" ht="75" customHeight="1" x14ac:dyDescent="0.2">
      <c r="A296" s="226">
        <v>261</v>
      </c>
      <c r="B296" s="251" t="s">
        <v>447</v>
      </c>
      <c r="C296" s="233" t="s">
        <v>156</v>
      </c>
      <c r="D296" s="251" t="s">
        <v>64</v>
      </c>
      <c r="E296" s="251" t="s">
        <v>69</v>
      </c>
      <c r="F296" s="251" t="s">
        <v>111</v>
      </c>
      <c r="G296" s="251">
        <v>13</v>
      </c>
      <c r="H296" s="232" t="s">
        <v>586</v>
      </c>
      <c r="I296" s="232" t="s">
        <v>544</v>
      </c>
      <c r="J296" s="232" t="s">
        <v>545</v>
      </c>
      <c r="K296" s="232" t="s">
        <v>473</v>
      </c>
      <c r="L296" s="232">
        <v>17.496300000000002</v>
      </c>
      <c r="M296" s="232">
        <v>100.3869</v>
      </c>
      <c r="N296" s="232" t="s">
        <v>52</v>
      </c>
      <c r="O296" s="218" t="s">
        <v>28</v>
      </c>
      <c r="P296" s="232" t="s">
        <v>546</v>
      </c>
      <c r="Q296" s="232" t="s">
        <v>547</v>
      </c>
      <c r="R296" s="232" t="s">
        <v>547</v>
      </c>
      <c r="S296" s="232">
        <v>500</v>
      </c>
      <c r="T296" s="182">
        <v>14336.03</v>
      </c>
      <c r="U296" s="232">
        <v>130</v>
      </c>
      <c r="V296" s="219">
        <v>242616</v>
      </c>
      <c r="W296" s="219">
        <v>242767</v>
      </c>
      <c r="X296" s="229">
        <v>498000</v>
      </c>
      <c r="Y296" s="251"/>
      <c r="Z296" s="251"/>
    </row>
    <row r="297" spans="1:26" ht="75" customHeight="1" x14ac:dyDescent="0.2">
      <c r="A297" s="226">
        <v>262</v>
      </c>
      <c r="B297" s="251" t="s">
        <v>447</v>
      </c>
      <c r="C297" s="233" t="s">
        <v>160</v>
      </c>
      <c r="D297" s="251" t="s">
        <v>64</v>
      </c>
      <c r="E297" s="251" t="s">
        <v>73</v>
      </c>
      <c r="F297" s="251" t="s">
        <v>111</v>
      </c>
      <c r="G297" s="251">
        <v>2</v>
      </c>
      <c r="H297" s="232" t="s">
        <v>544</v>
      </c>
      <c r="I297" s="232" t="s">
        <v>544</v>
      </c>
      <c r="J297" s="232" t="s">
        <v>545</v>
      </c>
      <c r="K297" s="232" t="s">
        <v>473</v>
      </c>
      <c r="L297" s="232">
        <v>17.9222</v>
      </c>
      <c r="M297" s="232">
        <v>100.7283</v>
      </c>
      <c r="N297" s="232" t="s">
        <v>52</v>
      </c>
      <c r="O297" s="218" t="s">
        <v>28</v>
      </c>
      <c r="P297" s="232" t="s">
        <v>546</v>
      </c>
      <c r="Q297" s="232" t="s">
        <v>547</v>
      </c>
      <c r="R297" s="232" t="s">
        <v>547</v>
      </c>
      <c r="S297" s="232">
        <v>350</v>
      </c>
      <c r="T297" s="182">
        <v>14366.69</v>
      </c>
      <c r="U297" s="232">
        <v>240</v>
      </c>
      <c r="V297" s="219">
        <v>242618</v>
      </c>
      <c r="W297" s="219">
        <v>242767</v>
      </c>
      <c r="X297" s="229">
        <v>499900</v>
      </c>
      <c r="Y297" s="251"/>
      <c r="Z297" s="251"/>
    </row>
    <row r="298" spans="1:26" ht="43.5" x14ac:dyDescent="0.2">
      <c r="A298" s="226">
        <v>263</v>
      </c>
      <c r="B298" s="251" t="s">
        <v>447</v>
      </c>
      <c r="C298" s="233" t="s">
        <v>168</v>
      </c>
      <c r="D298" s="251" t="s">
        <v>64</v>
      </c>
      <c r="E298" s="251" t="s">
        <v>69</v>
      </c>
      <c r="F298" s="251" t="s">
        <v>111</v>
      </c>
      <c r="G298" s="251">
        <v>15</v>
      </c>
      <c r="H298" s="232" t="s">
        <v>580</v>
      </c>
      <c r="I298" s="232" t="s">
        <v>544</v>
      </c>
      <c r="J298" s="232" t="s">
        <v>545</v>
      </c>
      <c r="K298" s="232" t="s">
        <v>473</v>
      </c>
      <c r="L298" s="232">
        <v>17.4833</v>
      </c>
      <c r="M298" s="232">
        <v>100.3899</v>
      </c>
      <c r="N298" s="232" t="s">
        <v>52</v>
      </c>
      <c r="O298" s="218" t="s">
        <v>28</v>
      </c>
      <c r="P298" s="232" t="s">
        <v>546</v>
      </c>
      <c r="Q298" s="232" t="s">
        <v>547</v>
      </c>
      <c r="R298" s="232" t="s">
        <v>547</v>
      </c>
      <c r="S298" s="232">
        <v>500</v>
      </c>
      <c r="T298" s="182">
        <v>14334.38</v>
      </c>
      <c r="U298" s="232">
        <v>145</v>
      </c>
      <c r="V298" s="219">
        <v>242618</v>
      </c>
      <c r="W298" s="219">
        <v>242767</v>
      </c>
      <c r="X298" s="229">
        <v>498000</v>
      </c>
      <c r="Y298" s="251"/>
      <c r="Z298" s="251"/>
    </row>
    <row r="299" spans="1:26" ht="43.5" x14ac:dyDescent="0.2">
      <c r="A299" s="226">
        <v>264</v>
      </c>
      <c r="B299" s="251" t="s">
        <v>447</v>
      </c>
      <c r="C299" s="233" t="s">
        <v>169</v>
      </c>
      <c r="D299" s="251" t="s">
        <v>64</v>
      </c>
      <c r="E299" s="251" t="s">
        <v>69</v>
      </c>
      <c r="F299" s="251" t="s">
        <v>111</v>
      </c>
      <c r="G299" s="251">
        <v>8</v>
      </c>
      <c r="H299" s="232" t="s">
        <v>578</v>
      </c>
      <c r="I299" s="232" t="s">
        <v>544</v>
      </c>
      <c r="J299" s="232" t="s">
        <v>545</v>
      </c>
      <c r="K299" s="232" t="s">
        <v>473</v>
      </c>
      <c r="L299" s="232">
        <v>17.4694</v>
      </c>
      <c r="M299" s="232">
        <v>100.4742</v>
      </c>
      <c r="N299" s="232" t="s">
        <v>52</v>
      </c>
      <c r="O299" s="218" t="s">
        <v>28</v>
      </c>
      <c r="P299" s="232" t="s">
        <v>546</v>
      </c>
      <c r="Q299" s="232" t="s">
        <v>547</v>
      </c>
      <c r="R299" s="232" t="s">
        <v>547</v>
      </c>
      <c r="S299" s="234">
        <v>1200</v>
      </c>
      <c r="T299" s="182">
        <v>14366.57</v>
      </c>
      <c r="U299" s="232">
        <v>139</v>
      </c>
      <c r="V299" s="219">
        <v>242797</v>
      </c>
      <c r="W299" s="219">
        <v>243132</v>
      </c>
      <c r="X299" s="236">
        <v>499000</v>
      </c>
      <c r="Y299" s="251"/>
      <c r="Z299" s="251"/>
    </row>
    <row r="300" spans="1:26" ht="43.5" x14ac:dyDescent="0.2">
      <c r="A300" s="226">
        <v>265</v>
      </c>
      <c r="B300" s="251" t="s">
        <v>454</v>
      </c>
      <c r="C300" s="233" t="s">
        <v>271</v>
      </c>
      <c r="D300" s="232" t="s">
        <v>60</v>
      </c>
      <c r="E300" s="232" t="s">
        <v>153</v>
      </c>
      <c r="F300" s="232" t="s">
        <v>105</v>
      </c>
      <c r="G300" s="232">
        <v>3</v>
      </c>
      <c r="I300" s="232" t="s">
        <v>856</v>
      </c>
      <c r="J300" s="232" t="s">
        <v>610</v>
      </c>
      <c r="K300" s="232" t="s">
        <v>473</v>
      </c>
      <c r="L300" s="214">
        <v>17.280618</v>
      </c>
      <c r="M300" s="214">
        <v>100.051653</v>
      </c>
      <c r="N300" s="232" t="s">
        <v>52</v>
      </c>
      <c r="O300" s="218" t="s">
        <v>54</v>
      </c>
      <c r="P300" s="232" t="s">
        <v>546</v>
      </c>
      <c r="Q300" s="232" t="s">
        <v>547</v>
      </c>
      <c r="R300" s="232" t="s">
        <v>547</v>
      </c>
      <c r="T300" s="232" t="s">
        <v>617</v>
      </c>
      <c r="U300" s="232">
        <v>3</v>
      </c>
      <c r="V300" s="219">
        <v>242618</v>
      </c>
      <c r="W300" s="219">
        <v>242767</v>
      </c>
      <c r="X300" s="229">
        <v>498000</v>
      </c>
    </row>
    <row r="301" spans="1:26" ht="43.5" x14ac:dyDescent="0.2">
      <c r="A301" s="226">
        <v>266</v>
      </c>
      <c r="B301" s="251" t="s">
        <v>454</v>
      </c>
      <c r="C301" s="233" t="s">
        <v>274</v>
      </c>
      <c r="D301" s="232" t="s">
        <v>60</v>
      </c>
      <c r="E301" s="232" t="s">
        <v>153</v>
      </c>
      <c r="F301" s="232" t="s">
        <v>105</v>
      </c>
      <c r="G301" s="232">
        <v>3</v>
      </c>
      <c r="I301" s="232" t="s">
        <v>856</v>
      </c>
      <c r="J301" s="232" t="s">
        <v>610</v>
      </c>
      <c r="K301" s="232" t="s">
        <v>473</v>
      </c>
      <c r="L301" s="214">
        <v>17.286049999999999</v>
      </c>
      <c r="M301" s="214">
        <v>100.04454699999999</v>
      </c>
      <c r="N301" s="232" t="s">
        <v>52</v>
      </c>
      <c r="O301" s="218" t="s">
        <v>54</v>
      </c>
      <c r="P301" s="232" t="s">
        <v>546</v>
      </c>
      <c r="Q301" s="232" t="s">
        <v>547</v>
      </c>
      <c r="R301" s="232" t="s">
        <v>547</v>
      </c>
      <c r="T301" s="232" t="s">
        <v>617</v>
      </c>
      <c r="U301" s="232">
        <v>3</v>
      </c>
      <c r="V301" s="219">
        <v>242618</v>
      </c>
      <c r="W301" s="219">
        <v>242767</v>
      </c>
      <c r="X301" s="229">
        <v>498000</v>
      </c>
    </row>
    <row r="302" spans="1:26" ht="43.5" x14ac:dyDescent="0.2">
      <c r="A302" s="226">
        <v>267</v>
      </c>
      <c r="B302" s="251" t="s">
        <v>454</v>
      </c>
      <c r="C302" s="233" t="s">
        <v>277</v>
      </c>
      <c r="D302" s="232" t="s">
        <v>60</v>
      </c>
      <c r="E302" s="232" t="s">
        <v>153</v>
      </c>
      <c r="F302" s="232" t="s">
        <v>105</v>
      </c>
      <c r="G302" s="232">
        <v>2</v>
      </c>
      <c r="I302" s="232" t="s">
        <v>856</v>
      </c>
      <c r="J302" s="232" t="s">
        <v>610</v>
      </c>
      <c r="K302" s="232" t="s">
        <v>473</v>
      </c>
      <c r="L302" s="214">
        <v>17.287609</v>
      </c>
      <c r="M302" s="214">
        <v>100.07418800000001</v>
      </c>
      <c r="N302" s="232" t="s">
        <v>52</v>
      </c>
      <c r="O302" s="218" t="s">
        <v>54</v>
      </c>
      <c r="P302" s="232" t="s">
        <v>546</v>
      </c>
      <c r="Q302" s="232" t="s">
        <v>547</v>
      </c>
      <c r="R302" s="232" t="s">
        <v>547</v>
      </c>
      <c r="T302" s="232" t="s">
        <v>617</v>
      </c>
      <c r="U302" s="232">
        <v>14</v>
      </c>
      <c r="V302" s="219">
        <v>242618</v>
      </c>
      <c r="W302" s="219">
        <v>242767</v>
      </c>
      <c r="X302" s="229">
        <v>498000</v>
      </c>
    </row>
    <row r="303" spans="1:26" ht="43.5" x14ac:dyDescent="0.2">
      <c r="A303" s="226">
        <v>268</v>
      </c>
      <c r="B303" s="251" t="s">
        <v>454</v>
      </c>
      <c r="C303" s="233" t="s">
        <v>278</v>
      </c>
      <c r="D303" s="232" t="s">
        <v>60</v>
      </c>
      <c r="E303" s="232" t="s">
        <v>153</v>
      </c>
      <c r="F303" s="232" t="s">
        <v>105</v>
      </c>
      <c r="G303" s="232">
        <v>2</v>
      </c>
      <c r="I303" s="232" t="s">
        <v>856</v>
      </c>
      <c r="J303" s="232" t="s">
        <v>610</v>
      </c>
      <c r="K303" s="232" t="s">
        <v>473</v>
      </c>
      <c r="L303" s="214">
        <v>17.283154</v>
      </c>
      <c r="M303" s="214">
        <v>100.06401700000001</v>
      </c>
      <c r="N303" s="232" t="s">
        <v>52</v>
      </c>
      <c r="O303" s="218" t="s">
        <v>54</v>
      </c>
      <c r="P303" s="232" t="s">
        <v>546</v>
      </c>
      <c r="Q303" s="232" t="s">
        <v>547</v>
      </c>
      <c r="R303" s="232" t="s">
        <v>547</v>
      </c>
      <c r="T303" s="232" t="s">
        <v>617</v>
      </c>
      <c r="U303" s="232">
        <v>11</v>
      </c>
      <c r="V303" s="219">
        <v>242618</v>
      </c>
      <c r="W303" s="219">
        <v>242767</v>
      </c>
      <c r="X303" s="229">
        <v>498000</v>
      </c>
    </row>
    <row r="304" spans="1:26" ht="43.5" x14ac:dyDescent="0.2">
      <c r="A304" s="226">
        <v>269</v>
      </c>
      <c r="B304" s="251" t="s">
        <v>454</v>
      </c>
      <c r="C304" s="233" t="s">
        <v>283</v>
      </c>
      <c r="D304" s="232" t="s">
        <v>60</v>
      </c>
      <c r="E304" s="232" t="s">
        <v>153</v>
      </c>
      <c r="F304" s="232" t="s">
        <v>105</v>
      </c>
      <c r="G304" s="232">
        <v>6</v>
      </c>
      <c r="I304" s="232" t="s">
        <v>856</v>
      </c>
      <c r="J304" s="232" t="s">
        <v>610</v>
      </c>
      <c r="K304" s="232" t="s">
        <v>473</v>
      </c>
      <c r="L304" s="214">
        <v>17.265454999999999</v>
      </c>
      <c r="M304" s="214">
        <v>100.042331</v>
      </c>
      <c r="N304" s="232" t="s">
        <v>52</v>
      </c>
      <c r="O304" s="218" t="s">
        <v>54</v>
      </c>
      <c r="P304" s="232" t="s">
        <v>546</v>
      </c>
      <c r="Q304" s="232" t="s">
        <v>547</v>
      </c>
      <c r="R304" s="232" t="s">
        <v>547</v>
      </c>
      <c r="T304" s="232" t="s">
        <v>617</v>
      </c>
      <c r="U304" s="232">
        <v>5</v>
      </c>
      <c r="V304" s="219">
        <v>242618</v>
      </c>
      <c r="W304" s="219">
        <v>242767</v>
      </c>
      <c r="X304" s="229">
        <v>498000</v>
      </c>
    </row>
    <row r="305" spans="1:28" ht="43.5" x14ac:dyDescent="0.2">
      <c r="A305" s="226">
        <v>270</v>
      </c>
      <c r="B305" s="251" t="s">
        <v>454</v>
      </c>
      <c r="C305" s="233" t="s">
        <v>284</v>
      </c>
      <c r="D305" s="232" t="s">
        <v>60</v>
      </c>
      <c r="E305" s="232" t="s">
        <v>153</v>
      </c>
      <c r="F305" s="232" t="s">
        <v>105</v>
      </c>
      <c r="G305" s="232">
        <v>6</v>
      </c>
      <c r="I305" s="232" t="s">
        <v>856</v>
      </c>
      <c r="J305" s="232" t="s">
        <v>610</v>
      </c>
      <c r="K305" s="232" t="s">
        <v>473</v>
      </c>
      <c r="L305" s="214">
        <v>17.273140000000001</v>
      </c>
      <c r="M305" s="214">
        <v>100.043952</v>
      </c>
      <c r="N305" s="232" t="s">
        <v>52</v>
      </c>
      <c r="O305" s="218" t="s">
        <v>54</v>
      </c>
      <c r="P305" s="232" t="s">
        <v>546</v>
      </c>
      <c r="Q305" s="232" t="s">
        <v>547</v>
      </c>
      <c r="R305" s="232" t="s">
        <v>547</v>
      </c>
      <c r="T305" s="232" t="s">
        <v>617</v>
      </c>
      <c r="U305" s="232">
        <v>4</v>
      </c>
      <c r="V305" s="219">
        <v>242618</v>
      </c>
      <c r="W305" s="219">
        <v>242767</v>
      </c>
      <c r="X305" s="229">
        <v>498000</v>
      </c>
    </row>
    <row r="306" spans="1:28" ht="43.5" x14ac:dyDescent="0.2">
      <c r="A306" s="226">
        <v>271</v>
      </c>
      <c r="B306" s="251" t="s">
        <v>454</v>
      </c>
      <c r="C306" s="233" t="s">
        <v>296</v>
      </c>
      <c r="D306" s="232" t="s">
        <v>60</v>
      </c>
      <c r="E306" s="232" t="s">
        <v>153</v>
      </c>
      <c r="F306" s="232" t="s">
        <v>105</v>
      </c>
      <c r="G306" s="232">
        <v>1</v>
      </c>
      <c r="I306" s="232" t="s">
        <v>856</v>
      </c>
      <c r="J306" s="232" t="s">
        <v>610</v>
      </c>
      <c r="K306" s="232" t="s">
        <v>473</v>
      </c>
      <c r="L306" s="232">
        <v>17.299406000000001</v>
      </c>
      <c r="M306" s="232">
        <v>100.024157</v>
      </c>
      <c r="N306" s="232" t="s">
        <v>52</v>
      </c>
      <c r="O306" s="218" t="s">
        <v>54</v>
      </c>
      <c r="P306" s="232" t="s">
        <v>546</v>
      </c>
      <c r="Q306" s="232" t="s">
        <v>547</v>
      </c>
      <c r="R306" s="232" t="s">
        <v>547</v>
      </c>
      <c r="S306" s="234">
        <v>56</v>
      </c>
      <c r="T306" s="234" t="s">
        <v>617</v>
      </c>
      <c r="U306" s="232">
        <v>4</v>
      </c>
      <c r="V306" s="219">
        <v>242618</v>
      </c>
      <c r="W306" s="219">
        <v>242675</v>
      </c>
      <c r="X306" s="229">
        <v>498000</v>
      </c>
    </row>
    <row r="307" spans="1:28" ht="43.5" x14ac:dyDescent="0.2">
      <c r="A307" s="226">
        <v>272</v>
      </c>
      <c r="B307" s="251" t="s">
        <v>454</v>
      </c>
      <c r="C307" s="233" t="s">
        <v>297</v>
      </c>
      <c r="D307" s="232" t="s">
        <v>60</v>
      </c>
      <c r="E307" s="232" t="s">
        <v>153</v>
      </c>
      <c r="F307" s="232" t="s">
        <v>105</v>
      </c>
      <c r="G307" s="232">
        <v>2</v>
      </c>
      <c r="I307" s="232" t="s">
        <v>856</v>
      </c>
      <c r="J307" s="232" t="s">
        <v>610</v>
      </c>
      <c r="K307" s="232" t="s">
        <v>473</v>
      </c>
      <c r="L307" s="232">
        <v>17.285271000000002</v>
      </c>
      <c r="M307" s="232">
        <v>100.073303</v>
      </c>
      <c r="N307" s="232" t="s">
        <v>52</v>
      </c>
      <c r="O307" s="218" t="s">
        <v>54</v>
      </c>
      <c r="P307" s="232" t="s">
        <v>546</v>
      </c>
      <c r="Q307" s="232" t="s">
        <v>547</v>
      </c>
      <c r="R307" s="232" t="s">
        <v>547</v>
      </c>
      <c r="S307" s="234">
        <v>50</v>
      </c>
      <c r="T307" s="234" t="s">
        <v>617</v>
      </c>
      <c r="U307" s="232">
        <v>11</v>
      </c>
      <c r="V307" s="219">
        <v>242618</v>
      </c>
      <c r="W307" s="219">
        <v>242675</v>
      </c>
      <c r="X307" s="229">
        <v>498000</v>
      </c>
    </row>
    <row r="308" spans="1:28" ht="43.5" x14ac:dyDescent="0.2">
      <c r="A308" s="226">
        <v>273</v>
      </c>
      <c r="B308" s="251" t="s">
        <v>454</v>
      </c>
      <c r="C308" s="233" t="s">
        <v>298</v>
      </c>
      <c r="D308" s="232" t="s">
        <v>60</v>
      </c>
      <c r="E308" s="232" t="s">
        <v>153</v>
      </c>
      <c r="F308" s="232" t="s">
        <v>105</v>
      </c>
      <c r="G308" s="232">
        <v>3</v>
      </c>
      <c r="I308" s="232" t="s">
        <v>856</v>
      </c>
      <c r="J308" s="232" t="s">
        <v>610</v>
      </c>
      <c r="K308" s="232" t="s">
        <v>473</v>
      </c>
      <c r="L308" s="232">
        <v>17.285367999999998</v>
      </c>
      <c r="M308" s="232">
        <v>100.058516</v>
      </c>
      <c r="N308" s="232" t="s">
        <v>52</v>
      </c>
      <c r="O308" s="218" t="s">
        <v>54</v>
      </c>
      <c r="P308" s="232" t="s">
        <v>546</v>
      </c>
      <c r="Q308" s="232" t="s">
        <v>547</v>
      </c>
      <c r="R308" s="232" t="s">
        <v>547</v>
      </c>
      <c r="S308" s="234">
        <v>50</v>
      </c>
      <c r="T308" s="234" t="s">
        <v>617</v>
      </c>
      <c r="U308" s="232">
        <v>3</v>
      </c>
      <c r="V308" s="219">
        <v>242618</v>
      </c>
      <c r="W308" s="219">
        <v>242675</v>
      </c>
      <c r="X308" s="229">
        <v>498000</v>
      </c>
    </row>
    <row r="309" spans="1:28" ht="43.5" x14ac:dyDescent="0.2">
      <c r="A309" s="226">
        <v>274</v>
      </c>
      <c r="B309" s="251" t="s">
        <v>454</v>
      </c>
      <c r="C309" s="233" t="s">
        <v>299</v>
      </c>
      <c r="D309" s="232" t="s">
        <v>60</v>
      </c>
      <c r="E309" s="232" t="s">
        <v>153</v>
      </c>
      <c r="F309" s="232" t="s">
        <v>105</v>
      </c>
      <c r="G309" s="232">
        <v>3</v>
      </c>
      <c r="I309" s="232" t="s">
        <v>856</v>
      </c>
      <c r="J309" s="232" t="s">
        <v>610</v>
      </c>
      <c r="K309" s="232" t="s">
        <v>473</v>
      </c>
      <c r="L309" s="232">
        <v>17.278547</v>
      </c>
      <c r="M309" s="232">
        <v>100.05431</v>
      </c>
      <c r="N309" s="232" t="s">
        <v>52</v>
      </c>
      <c r="O309" s="218" t="s">
        <v>54</v>
      </c>
      <c r="P309" s="232" t="s">
        <v>546</v>
      </c>
      <c r="Q309" s="232" t="s">
        <v>547</v>
      </c>
      <c r="R309" s="232" t="s">
        <v>547</v>
      </c>
      <c r="S309" s="234">
        <v>50</v>
      </c>
      <c r="T309" s="234" t="s">
        <v>617</v>
      </c>
      <c r="U309" s="232">
        <v>3</v>
      </c>
      <c r="V309" s="219">
        <v>242618</v>
      </c>
      <c r="W309" s="219">
        <v>242675</v>
      </c>
      <c r="X309" s="229">
        <v>498000</v>
      </c>
    </row>
    <row r="310" spans="1:28" ht="43.5" x14ac:dyDescent="0.2">
      <c r="A310" s="226">
        <v>275</v>
      </c>
      <c r="B310" s="251" t="s">
        <v>454</v>
      </c>
      <c r="C310" s="233" t="s">
        <v>300</v>
      </c>
      <c r="D310" s="232" t="s">
        <v>60</v>
      </c>
      <c r="E310" s="232" t="s">
        <v>153</v>
      </c>
      <c r="F310" s="232" t="s">
        <v>105</v>
      </c>
      <c r="G310" s="232">
        <v>3</v>
      </c>
      <c r="I310" s="232" t="s">
        <v>856</v>
      </c>
      <c r="J310" s="232" t="s">
        <v>610</v>
      </c>
      <c r="K310" s="232" t="s">
        <v>473</v>
      </c>
      <c r="L310" s="232">
        <v>17.283142000000002</v>
      </c>
      <c r="M310" s="232">
        <v>100.032781</v>
      </c>
      <c r="N310" s="232" t="s">
        <v>52</v>
      </c>
      <c r="O310" s="218" t="s">
        <v>54</v>
      </c>
      <c r="P310" s="232" t="s">
        <v>546</v>
      </c>
      <c r="Q310" s="232" t="s">
        <v>547</v>
      </c>
      <c r="R310" s="232" t="s">
        <v>547</v>
      </c>
      <c r="S310" s="234">
        <v>91</v>
      </c>
      <c r="T310" s="234" t="s">
        <v>617</v>
      </c>
      <c r="U310" s="232">
        <v>6</v>
      </c>
      <c r="V310" s="219">
        <v>242618</v>
      </c>
      <c r="W310" s="219">
        <v>242675</v>
      </c>
      <c r="X310" s="229">
        <v>498000</v>
      </c>
    </row>
    <row r="311" spans="1:28" ht="43.5" x14ac:dyDescent="0.2">
      <c r="A311" s="226">
        <v>276</v>
      </c>
      <c r="B311" s="251" t="s">
        <v>454</v>
      </c>
      <c r="C311" s="233" t="s">
        <v>303</v>
      </c>
      <c r="D311" s="232" t="s">
        <v>60</v>
      </c>
      <c r="E311" s="232" t="s">
        <v>153</v>
      </c>
      <c r="F311" s="232" t="s">
        <v>105</v>
      </c>
      <c r="G311" s="232">
        <v>6</v>
      </c>
      <c r="I311" s="232" t="s">
        <v>856</v>
      </c>
      <c r="J311" s="232" t="s">
        <v>610</v>
      </c>
      <c r="K311" s="232" t="s">
        <v>473</v>
      </c>
      <c r="L311" s="232">
        <v>17.271066999999999</v>
      </c>
      <c r="M311" s="232">
        <v>100.043341</v>
      </c>
      <c r="N311" s="232" t="s">
        <v>52</v>
      </c>
      <c r="O311" s="218" t="s">
        <v>54</v>
      </c>
      <c r="P311" s="232" t="s">
        <v>546</v>
      </c>
      <c r="Q311" s="232" t="s">
        <v>547</v>
      </c>
      <c r="R311" s="232" t="s">
        <v>547</v>
      </c>
      <c r="S311" s="234">
        <v>105</v>
      </c>
      <c r="T311" s="234" t="s">
        <v>617</v>
      </c>
      <c r="U311" s="232">
        <v>8</v>
      </c>
      <c r="V311" s="219">
        <v>242618</v>
      </c>
      <c r="W311" s="219">
        <v>242675</v>
      </c>
      <c r="X311" s="229">
        <v>498000</v>
      </c>
    </row>
    <row r="312" spans="1:28" x14ac:dyDescent="0.2">
      <c r="A312" s="226">
        <v>277</v>
      </c>
      <c r="B312" s="251" t="s">
        <v>453</v>
      </c>
      <c r="C312" s="233" t="s">
        <v>269</v>
      </c>
      <c r="D312" s="232" t="s">
        <v>60</v>
      </c>
      <c r="G312" s="232">
        <v>16</v>
      </c>
      <c r="I312" s="232" t="s">
        <v>471</v>
      </c>
      <c r="J312" s="232" t="s">
        <v>499</v>
      </c>
      <c r="K312" s="232" t="s">
        <v>473</v>
      </c>
      <c r="L312" s="232" t="s">
        <v>923</v>
      </c>
      <c r="M312" s="232">
        <v>100.91143</v>
      </c>
      <c r="N312" s="232" t="s">
        <v>52</v>
      </c>
      <c r="O312" s="218" t="s">
        <v>53</v>
      </c>
      <c r="P312" s="232" t="s">
        <v>546</v>
      </c>
      <c r="Q312" s="232" t="s">
        <v>547</v>
      </c>
      <c r="R312" s="232" t="s">
        <v>547</v>
      </c>
      <c r="U312" s="232">
        <v>500</v>
      </c>
      <c r="V312" s="219">
        <v>242679</v>
      </c>
      <c r="W312" s="219">
        <v>243132</v>
      </c>
      <c r="X312" s="229">
        <v>450000</v>
      </c>
    </row>
    <row r="313" spans="1:28" ht="40.5" customHeight="1" x14ac:dyDescent="0.2">
      <c r="A313" s="226">
        <v>278</v>
      </c>
      <c r="B313" s="251" t="s">
        <v>453</v>
      </c>
      <c r="C313" s="233" t="s">
        <v>270</v>
      </c>
      <c r="D313" s="232" t="s">
        <v>60</v>
      </c>
      <c r="G313" s="232">
        <v>16</v>
      </c>
      <c r="I313" s="232" t="s">
        <v>471</v>
      </c>
      <c r="J313" s="232" t="s">
        <v>499</v>
      </c>
      <c r="K313" s="232" t="s">
        <v>473</v>
      </c>
      <c r="L313" s="232">
        <v>622292</v>
      </c>
      <c r="M313" s="232">
        <v>1953382</v>
      </c>
      <c r="N313" s="232" t="s">
        <v>52</v>
      </c>
      <c r="O313" s="218" t="s">
        <v>53</v>
      </c>
      <c r="P313" s="232" t="s">
        <v>546</v>
      </c>
      <c r="Q313" s="232" t="s">
        <v>547</v>
      </c>
      <c r="R313" s="232" t="s">
        <v>547</v>
      </c>
      <c r="V313" s="219">
        <v>242679</v>
      </c>
      <c r="W313" s="219">
        <v>243497</v>
      </c>
      <c r="X313" s="229">
        <v>250000</v>
      </c>
    </row>
    <row r="314" spans="1:28" ht="87" x14ac:dyDescent="0.2">
      <c r="A314" s="226">
        <v>279</v>
      </c>
      <c r="B314" s="288" t="s">
        <v>1013</v>
      </c>
      <c r="C314" s="233" t="s">
        <v>1014</v>
      </c>
      <c r="D314" s="259" t="s">
        <v>1015</v>
      </c>
      <c r="E314" s="259" t="s">
        <v>1015</v>
      </c>
      <c r="F314" s="259"/>
      <c r="H314" s="258" t="s">
        <v>1016</v>
      </c>
      <c r="I314" s="258" t="s">
        <v>1017</v>
      </c>
      <c r="J314" s="258" t="s">
        <v>963</v>
      </c>
      <c r="K314" s="232" t="s">
        <v>473</v>
      </c>
      <c r="L314" s="258">
        <v>17.927292999999999</v>
      </c>
      <c r="M314" s="258">
        <v>100.84078599999999</v>
      </c>
      <c r="N314" s="260" t="s">
        <v>474</v>
      </c>
      <c r="O314" s="260" t="s">
        <v>474</v>
      </c>
      <c r="P314" s="232" t="s">
        <v>546</v>
      </c>
      <c r="Q314" s="258" t="s">
        <v>547</v>
      </c>
      <c r="R314" s="258" t="s">
        <v>547</v>
      </c>
      <c r="S314" s="258"/>
      <c r="T314" s="258"/>
      <c r="U314" s="258">
        <v>137</v>
      </c>
      <c r="V314" s="267">
        <v>242705</v>
      </c>
      <c r="W314" s="267">
        <v>242858</v>
      </c>
      <c r="X314" s="261">
        <v>130000</v>
      </c>
      <c r="Y314" s="271"/>
      <c r="Z314" s="271"/>
      <c r="AB314" s="271"/>
    </row>
    <row r="315" spans="1:28" ht="87" x14ac:dyDescent="0.2">
      <c r="A315" s="226">
        <v>280</v>
      </c>
      <c r="B315" s="288" t="s">
        <v>1013</v>
      </c>
      <c r="C315" s="263" t="s">
        <v>1018</v>
      </c>
      <c r="D315" s="259" t="s">
        <v>1015</v>
      </c>
      <c r="E315" s="259" t="s">
        <v>1015</v>
      </c>
      <c r="F315" s="259"/>
      <c r="H315" s="258" t="s">
        <v>1019</v>
      </c>
      <c r="I315" s="258" t="s">
        <v>1017</v>
      </c>
      <c r="J315" s="258" t="s">
        <v>963</v>
      </c>
      <c r="K315" s="232" t="s">
        <v>473</v>
      </c>
      <c r="L315" s="258">
        <v>17.906759000000001</v>
      </c>
      <c r="M315" s="258">
        <v>100.827753</v>
      </c>
      <c r="N315" s="260" t="s">
        <v>474</v>
      </c>
      <c r="O315" s="260" t="s">
        <v>474</v>
      </c>
      <c r="P315" s="232" t="s">
        <v>546</v>
      </c>
      <c r="Q315" s="258" t="s">
        <v>547</v>
      </c>
      <c r="R315" s="258" t="s">
        <v>547</v>
      </c>
      <c r="S315" s="258"/>
      <c r="T315" s="258"/>
      <c r="U315" s="258">
        <v>148</v>
      </c>
      <c r="V315" s="267">
        <v>242705</v>
      </c>
      <c r="W315" s="267">
        <v>242858</v>
      </c>
      <c r="X315" s="264">
        <v>436000</v>
      </c>
      <c r="Y315" s="271"/>
      <c r="Z315" s="271"/>
      <c r="AB315" s="271"/>
    </row>
    <row r="316" spans="1:28" ht="87" x14ac:dyDescent="0.2">
      <c r="A316" s="226">
        <v>281</v>
      </c>
      <c r="B316" s="288" t="s">
        <v>1013</v>
      </c>
      <c r="C316" s="263" t="s">
        <v>1020</v>
      </c>
      <c r="D316" s="259" t="s">
        <v>1015</v>
      </c>
      <c r="E316" s="259" t="s">
        <v>1015</v>
      </c>
      <c r="F316" s="259"/>
      <c r="H316" s="258" t="s">
        <v>1019</v>
      </c>
      <c r="I316" s="258" t="s">
        <v>1017</v>
      </c>
      <c r="J316" s="258" t="s">
        <v>963</v>
      </c>
      <c r="K316" s="232" t="s">
        <v>473</v>
      </c>
      <c r="L316" s="258">
        <v>17.903327999999998</v>
      </c>
      <c r="M316" s="258">
        <v>100.827749</v>
      </c>
      <c r="N316" s="260" t="s">
        <v>474</v>
      </c>
      <c r="O316" s="260" t="s">
        <v>474</v>
      </c>
      <c r="P316" s="232" t="s">
        <v>546</v>
      </c>
      <c r="Q316" s="258" t="s">
        <v>547</v>
      </c>
      <c r="R316" s="258" t="s">
        <v>547</v>
      </c>
      <c r="S316" s="258"/>
      <c r="T316" s="258"/>
      <c r="U316" s="258">
        <v>149</v>
      </c>
      <c r="V316" s="267">
        <v>242705</v>
      </c>
      <c r="W316" s="267">
        <v>242858</v>
      </c>
      <c r="X316" s="264">
        <v>329000</v>
      </c>
      <c r="Y316" s="271"/>
      <c r="Z316" s="271"/>
      <c r="AB316" s="271"/>
    </row>
    <row r="317" spans="1:28" ht="87" x14ac:dyDescent="0.2">
      <c r="A317" s="226">
        <v>282</v>
      </c>
      <c r="B317" s="288" t="s">
        <v>1013</v>
      </c>
      <c r="C317" s="265" t="s">
        <v>1022</v>
      </c>
      <c r="D317" s="259" t="s">
        <v>1015</v>
      </c>
      <c r="E317" s="259" t="s">
        <v>1015</v>
      </c>
      <c r="F317" s="259"/>
      <c r="H317" s="258" t="s">
        <v>1023</v>
      </c>
      <c r="I317" s="258" t="s">
        <v>1017</v>
      </c>
      <c r="J317" s="258" t="s">
        <v>963</v>
      </c>
      <c r="K317" s="232" t="s">
        <v>473</v>
      </c>
      <c r="L317" s="258">
        <v>17.932649999999999</v>
      </c>
      <c r="M317" s="258">
        <v>100.848027</v>
      </c>
      <c r="N317" s="260" t="s">
        <v>474</v>
      </c>
      <c r="O317" s="260" t="s">
        <v>474</v>
      </c>
      <c r="P317" s="232" t="s">
        <v>546</v>
      </c>
      <c r="Q317" s="258" t="s">
        <v>547</v>
      </c>
      <c r="R317" s="258" t="s">
        <v>547</v>
      </c>
      <c r="S317" s="258"/>
      <c r="T317" s="258"/>
      <c r="U317" s="258">
        <v>275</v>
      </c>
      <c r="V317" s="267">
        <v>242705</v>
      </c>
      <c r="W317" s="267">
        <v>242858</v>
      </c>
      <c r="X317" s="266">
        <v>352000</v>
      </c>
      <c r="Y317" s="271"/>
      <c r="Z317" s="271"/>
      <c r="AB317" s="271"/>
    </row>
    <row r="318" spans="1:28" ht="87" x14ac:dyDescent="0.2">
      <c r="A318" s="226">
        <v>283</v>
      </c>
      <c r="B318" s="288" t="s">
        <v>1013</v>
      </c>
      <c r="C318" s="265" t="s">
        <v>1024</v>
      </c>
      <c r="D318" s="259" t="s">
        <v>1015</v>
      </c>
      <c r="E318" s="259" t="s">
        <v>1015</v>
      </c>
      <c r="F318" s="259"/>
      <c r="H318" s="258" t="s">
        <v>1023</v>
      </c>
      <c r="I318" s="258" t="s">
        <v>1017</v>
      </c>
      <c r="J318" s="258" t="s">
        <v>963</v>
      </c>
      <c r="K318" s="232" t="s">
        <v>473</v>
      </c>
      <c r="L318" s="258">
        <v>17.944216999999998</v>
      </c>
      <c r="M318" s="258">
        <v>100.84535700000001</v>
      </c>
      <c r="N318" s="260" t="s">
        <v>474</v>
      </c>
      <c r="O318" s="260" t="s">
        <v>474</v>
      </c>
      <c r="P318" s="232" t="s">
        <v>546</v>
      </c>
      <c r="Q318" s="258" t="s">
        <v>547</v>
      </c>
      <c r="R318" s="258" t="s">
        <v>547</v>
      </c>
      <c r="S318" s="258"/>
      <c r="T318" s="258"/>
      <c r="U318" s="258">
        <v>275</v>
      </c>
      <c r="V318" s="267">
        <v>242705</v>
      </c>
      <c r="W318" s="267">
        <v>242858</v>
      </c>
      <c r="X318" s="266">
        <v>358000</v>
      </c>
      <c r="Y318" s="271"/>
      <c r="Z318" s="271"/>
      <c r="AB318" s="271"/>
    </row>
    <row r="319" spans="1:28" ht="65.25" x14ac:dyDescent="0.2">
      <c r="A319" s="226">
        <v>284</v>
      </c>
      <c r="B319" s="288" t="s">
        <v>1025</v>
      </c>
      <c r="C319" s="265" t="s">
        <v>1026</v>
      </c>
      <c r="D319" s="262" t="s">
        <v>1027</v>
      </c>
      <c r="E319" s="262" t="s">
        <v>1027</v>
      </c>
      <c r="F319" s="258"/>
      <c r="H319" s="258" t="s">
        <v>963</v>
      </c>
      <c r="I319" s="258" t="s">
        <v>963</v>
      </c>
      <c r="J319" s="258" t="s">
        <v>963</v>
      </c>
      <c r="K319" s="232" t="s">
        <v>473</v>
      </c>
      <c r="L319" s="258">
        <v>18.015093</v>
      </c>
      <c r="M319" s="258">
        <v>100.87306599999999</v>
      </c>
      <c r="N319" s="260" t="s">
        <v>474</v>
      </c>
      <c r="O319" s="260" t="s">
        <v>474</v>
      </c>
      <c r="P319" s="232" t="s">
        <v>546</v>
      </c>
      <c r="Q319" s="258" t="s">
        <v>547</v>
      </c>
      <c r="R319" s="258" t="s">
        <v>547</v>
      </c>
      <c r="S319" s="258">
        <v>200</v>
      </c>
      <c r="T319" s="258">
        <v>1250</v>
      </c>
      <c r="U319" s="258">
        <v>415</v>
      </c>
      <c r="V319" s="267">
        <v>242644</v>
      </c>
      <c r="W319" s="267">
        <v>242767</v>
      </c>
      <c r="X319" s="266">
        <v>497000</v>
      </c>
      <c r="Y319" s="271"/>
      <c r="Z319" s="271"/>
      <c r="AB319" s="271"/>
    </row>
    <row r="320" spans="1:28" ht="65.25" x14ac:dyDescent="0.2">
      <c r="A320" s="226">
        <v>285</v>
      </c>
      <c r="B320" s="288" t="s">
        <v>1025</v>
      </c>
      <c r="C320" s="265" t="s">
        <v>1028</v>
      </c>
      <c r="D320" s="259" t="s">
        <v>1027</v>
      </c>
      <c r="E320" s="259" t="s">
        <v>1027</v>
      </c>
      <c r="F320" s="258"/>
      <c r="H320" s="258" t="s">
        <v>1029</v>
      </c>
      <c r="I320" s="258" t="s">
        <v>963</v>
      </c>
      <c r="J320" s="258" t="s">
        <v>963</v>
      </c>
      <c r="K320" s="232" t="s">
        <v>473</v>
      </c>
      <c r="L320" s="258">
        <v>18.032550000000001</v>
      </c>
      <c r="M320" s="258">
        <v>100.891274</v>
      </c>
      <c r="N320" s="260" t="s">
        <v>474</v>
      </c>
      <c r="O320" s="260" t="s">
        <v>474</v>
      </c>
      <c r="P320" s="232" t="s">
        <v>546</v>
      </c>
      <c r="Q320" s="258" t="s">
        <v>547</v>
      </c>
      <c r="R320" s="258" t="s">
        <v>547</v>
      </c>
      <c r="S320" s="258">
        <v>150</v>
      </c>
      <c r="T320" s="258">
        <v>1250</v>
      </c>
      <c r="U320" s="258">
        <v>283</v>
      </c>
      <c r="V320" s="267">
        <v>242644</v>
      </c>
      <c r="W320" s="267">
        <v>242767</v>
      </c>
      <c r="X320" s="266">
        <v>497000</v>
      </c>
      <c r="Y320" s="271"/>
      <c r="Z320" s="271"/>
      <c r="AB320" s="271"/>
    </row>
    <row r="321" spans="1:28" ht="65.25" x14ac:dyDescent="0.2">
      <c r="A321" s="226">
        <v>286</v>
      </c>
      <c r="B321" s="288" t="s">
        <v>1025</v>
      </c>
      <c r="C321" s="265" t="s">
        <v>1030</v>
      </c>
      <c r="D321" s="259" t="s">
        <v>1027</v>
      </c>
      <c r="E321" s="259" t="s">
        <v>1027</v>
      </c>
      <c r="F321" s="258"/>
      <c r="H321" s="258" t="s">
        <v>1031</v>
      </c>
      <c r="I321" s="258" t="s">
        <v>963</v>
      </c>
      <c r="J321" s="258" t="s">
        <v>963</v>
      </c>
      <c r="K321" s="232" t="s">
        <v>473</v>
      </c>
      <c r="L321" s="258">
        <v>18.039061</v>
      </c>
      <c r="M321" s="258">
        <v>100.88996</v>
      </c>
      <c r="N321" s="260" t="s">
        <v>474</v>
      </c>
      <c r="O321" s="260" t="s">
        <v>474</v>
      </c>
      <c r="P321" s="232" t="s">
        <v>546</v>
      </c>
      <c r="Q321" s="258" t="s">
        <v>547</v>
      </c>
      <c r="R321" s="258" t="s">
        <v>547</v>
      </c>
      <c r="S321" s="258">
        <v>250</v>
      </c>
      <c r="T321" s="258">
        <v>1250</v>
      </c>
      <c r="U321" s="258">
        <v>264</v>
      </c>
      <c r="V321" s="267">
        <v>242644</v>
      </c>
      <c r="W321" s="267">
        <v>242767</v>
      </c>
      <c r="X321" s="266">
        <v>497000</v>
      </c>
      <c r="Y321" s="271"/>
      <c r="Z321" s="271"/>
      <c r="AB321" s="271"/>
    </row>
    <row r="322" spans="1:28" ht="65.25" x14ac:dyDescent="0.2">
      <c r="A322" s="226">
        <v>287</v>
      </c>
      <c r="B322" s="288" t="s">
        <v>1025</v>
      </c>
      <c r="C322" s="265" t="s">
        <v>1032</v>
      </c>
      <c r="D322" s="259" t="s">
        <v>1027</v>
      </c>
      <c r="E322" s="259" t="s">
        <v>1027</v>
      </c>
      <c r="F322" s="258"/>
      <c r="H322" s="258" t="s">
        <v>1033</v>
      </c>
      <c r="I322" s="258" t="s">
        <v>963</v>
      </c>
      <c r="J322" s="258" t="s">
        <v>963</v>
      </c>
      <c r="K322" s="232" t="s">
        <v>473</v>
      </c>
      <c r="L322" s="258">
        <v>18.047017</v>
      </c>
      <c r="M322" s="258">
        <v>100.911019</v>
      </c>
      <c r="N322" s="260" t="s">
        <v>474</v>
      </c>
      <c r="O322" s="260" t="s">
        <v>474</v>
      </c>
      <c r="P322" s="232" t="s">
        <v>546</v>
      </c>
      <c r="Q322" s="258" t="s">
        <v>547</v>
      </c>
      <c r="R322" s="258" t="s">
        <v>547</v>
      </c>
      <c r="S322" s="258">
        <v>130</v>
      </c>
      <c r="T322" s="258">
        <v>1100</v>
      </c>
      <c r="U322" s="258">
        <v>131</v>
      </c>
      <c r="V322" s="267">
        <v>242644</v>
      </c>
      <c r="W322" s="267">
        <v>242767</v>
      </c>
      <c r="X322" s="266">
        <v>335000</v>
      </c>
      <c r="Y322" s="271"/>
      <c r="Z322" s="271"/>
      <c r="AB322" s="271"/>
    </row>
    <row r="323" spans="1:28" ht="65.25" x14ac:dyDescent="0.2">
      <c r="A323" s="226">
        <v>288</v>
      </c>
      <c r="B323" s="288" t="s">
        <v>1025</v>
      </c>
      <c r="C323" s="265" t="s">
        <v>1034</v>
      </c>
      <c r="D323" s="259" t="s">
        <v>1027</v>
      </c>
      <c r="E323" s="259" t="s">
        <v>1027</v>
      </c>
      <c r="F323" s="258"/>
      <c r="H323" s="258" t="s">
        <v>1035</v>
      </c>
      <c r="I323" s="258" t="s">
        <v>963</v>
      </c>
      <c r="J323" s="258" t="s">
        <v>963</v>
      </c>
      <c r="K323" s="232" t="s">
        <v>473</v>
      </c>
      <c r="L323" s="258">
        <v>18.021032000000002</v>
      </c>
      <c r="M323" s="258">
        <v>100.877152</v>
      </c>
      <c r="N323" s="260" t="s">
        <v>474</v>
      </c>
      <c r="O323" s="260" t="s">
        <v>474</v>
      </c>
      <c r="P323" s="232" t="s">
        <v>546</v>
      </c>
      <c r="Q323" s="258" t="s">
        <v>547</v>
      </c>
      <c r="R323" s="258" t="s">
        <v>547</v>
      </c>
      <c r="S323" s="258">
        <v>390</v>
      </c>
      <c r="T323" s="258">
        <v>1350</v>
      </c>
      <c r="U323" s="258">
        <v>156</v>
      </c>
      <c r="V323" s="267">
        <v>242644</v>
      </c>
      <c r="W323" s="267">
        <v>242767</v>
      </c>
      <c r="X323" s="266">
        <v>497000</v>
      </c>
      <c r="Y323" s="271"/>
      <c r="Z323" s="271"/>
      <c r="AB323" s="271"/>
    </row>
    <row r="324" spans="1:28" ht="87" x14ac:dyDescent="0.2">
      <c r="A324" s="226">
        <v>289</v>
      </c>
      <c r="B324" s="288" t="s">
        <v>959</v>
      </c>
      <c r="C324" s="263" t="s">
        <v>1036</v>
      </c>
      <c r="D324" s="259" t="s">
        <v>1015</v>
      </c>
      <c r="E324" s="259" t="s">
        <v>1015</v>
      </c>
      <c r="F324" s="259"/>
      <c r="H324" s="258" t="s">
        <v>961</v>
      </c>
      <c r="I324" s="258" t="s">
        <v>962</v>
      </c>
      <c r="J324" s="258" t="s">
        <v>963</v>
      </c>
      <c r="K324" s="232" t="s">
        <v>473</v>
      </c>
      <c r="L324" s="258">
        <v>691669</v>
      </c>
      <c r="M324" s="258">
        <v>1981067</v>
      </c>
      <c r="N324" s="260" t="s">
        <v>474</v>
      </c>
      <c r="O324" s="260" t="s">
        <v>474</v>
      </c>
      <c r="P324" s="232" t="s">
        <v>546</v>
      </c>
      <c r="Q324" s="258" t="s">
        <v>547</v>
      </c>
      <c r="R324" s="258" t="s">
        <v>547</v>
      </c>
      <c r="S324" s="258"/>
      <c r="T324" s="258"/>
      <c r="U324" s="258">
        <v>168</v>
      </c>
      <c r="V324" s="267">
        <v>242705</v>
      </c>
      <c r="W324" s="267">
        <v>242858</v>
      </c>
      <c r="X324" s="266">
        <v>488000</v>
      </c>
      <c r="Y324" s="271"/>
      <c r="Z324" s="271"/>
      <c r="AB324" s="271"/>
    </row>
    <row r="325" spans="1:28" ht="87" x14ac:dyDescent="0.2">
      <c r="A325" s="226">
        <v>290</v>
      </c>
      <c r="B325" s="288" t="s">
        <v>959</v>
      </c>
      <c r="C325" s="265" t="s">
        <v>1037</v>
      </c>
      <c r="D325" s="259" t="s">
        <v>1015</v>
      </c>
      <c r="E325" s="259" t="s">
        <v>1015</v>
      </c>
      <c r="F325" s="259"/>
      <c r="H325" s="258" t="s">
        <v>961</v>
      </c>
      <c r="I325" s="258" t="s">
        <v>962</v>
      </c>
      <c r="J325" s="258" t="s">
        <v>963</v>
      </c>
      <c r="K325" s="232" t="s">
        <v>473</v>
      </c>
      <c r="L325" s="258">
        <v>69047427</v>
      </c>
      <c r="M325" s="258">
        <v>1977401</v>
      </c>
      <c r="N325" s="260" t="s">
        <v>474</v>
      </c>
      <c r="O325" s="260" t="s">
        <v>474</v>
      </c>
      <c r="P325" s="232" t="s">
        <v>546</v>
      </c>
      <c r="Q325" s="258" t="s">
        <v>547</v>
      </c>
      <c r="R325" s="258" t="s">
        <v>547</v>
      </c>
      <c r="S325" s="258"/>
      <c r="T325" s="258"/>
      <c r="U325" s="258">
        <v>220</v>
      </c>
      <c r="V325" s="267">
        <v>242705</v>
      </c>
      <c r="W325" s="267">
        <v>242858</v>
      </c>
      <c r="X325" s="266">
        <v>495000</v>
      </c>
      <c r="Y325" s="271"/>
      <c r="Z325" s="271"/>
      <c r="AB325" s="271"/>
    </row>
    <row r="326" spans="1:28" ht="54.75" customHeight="1" x14ac:dyDescent="0.2">
      <c r="A326" s="226">
        <v>291</v>
      </c>
      <c r="B326" s="288" t="s">
        <v>959</v>
      </c>
      <c r="C326" s="265" t="s">
        <v>1038</v>
      </c>
      <c r="D326" s="259" t="s">
        <v>1015</v>
      </c>
      <c r="E326" s="259" t="s">
        <v>1015</v>
      </c>
      <c r="F326" s="259"/>
      <c r="H326" s="258" t="s">
        <v>961</v>
      </c>
      <c r="I326" s="258" t="s">
        <v>962</v>
      </c>
      <c r="J326" s="258" t="s">
        <v>963</v>
      </c>
      <c r="K326" s="232" t="s">
        <v>473</v>
      </c>
      <c r="L326" s="258">
        <v>690237</v>
      </c>
      <c r="M326" s="258">
        <v>1980257</v>
      </c>
      <c r="N326" s="260" t="s">
        <v>474</v>
      </c>
      <c r="O326" s="260" t="s">
        <v>474</v>
      </c>
      <c r="P326" s="232" t="s">
        <v>546</v>
      </c>
      <c r="Q326" s="258" t="s">
        <v>547</v>
      </c>
      <c r="R326" s="258" t="s">
        <v>547</v>
      </c>
      <c r="S326" s="258"/>
      <c r="T326" s="258"/>
      <c r="U326" s="258">
        <v>350</v>
      </c>
      <c r="V326" s="267">
        <v>242705</v>
      </c>
      <c r="W326" s="267">
        <v>242858</v>
      </c>
      <c r="X326" s="266">
        <v>495000</v>
      </c>
      <c r="Y326" s="271"/>
      <c r="Z326" s="271"/>
      <c r="AB326" s="271"/>
    </row>
    <row r="327" spans="1:28" s="303" customFormat="1" x14ac:dyDescent="0.2">
      <c r="A327" s="311">
        <v>292</v>
      </c>
      <c r="B327" s="303" t="s">
        <v>453</v>
      </c>
      <c r="C327" s="312" t="s">
        <v>468</v>
      </c>
      <c r="D327" s="303" t="s">
        <v>60</v>
      </c>
      <c r="E327" s="303" t="s">
        <v>75</v>
      </c>
      <c r="F327" s="303" t="s">
        <v>103</v>
      </c>
      <c r="G327" s="303" t="s">
        <v>469</v>
      </c>
      <c r="H327" s="303" t="s">
        <v>470</v>
      </c>
      <c r="I327" s="303" t="s">
        <v>471</v>
      </c>
      <c r="J327" s="303" t="s">
        <v>472</v>
      </c>
      <c r="K327" s="303" t="s">
        <v>473</v>
      </c>
      <c r="L327" s="303">
        <v>17.676693</v>
      </c>
      <c r="M327" s="303">
        <v>100.172085</v>
      </c>
      <c r="N327" s="303" t="s">
        <v>52</v>
      </c>
      <c r="O327" s="303" t="s">
        <v>56</v>
      </c>
      <c r="P327" s="303">
        <v>1</v>
      </c>
      <c r="Q327" s="303">
        <v>4</v>
      </c>
      <c r="R327" s="303">
        <v>4</v>
      </c>
      <c r="S327" s="319">
        <v>1200</v>
      </c>
      <c r="T327" s="315" t="s">
        <v>474</v>
      </c>
      <c r="U327" s="319">
        <v>200</v>
      </c>
      <c r="V327" s="316">
        <v>242767</v>
      </c>
      <c r="W327" s="316" t="s">
        <v>475</v>
      </c>
      <c r="X327" s="317">
        <v>1912000</v>
      </c>
      <c r="Y327" s="320"/>
      <c r="AA327" s="349" t="s">
        <v>501</v>
      </c>
    </row>
    <row r="328" spans="1:28" ht="43.5" x14ac:dyDescent="0.2">
      <c r="A328" s="226">
        <v>293</v>
      </c>
      <c r="B328" s="251" t="s">
        <v>453</v>
      </c>
      <c r="C328" s="245" t="s">
        <v>476</v>
      </c>
      <c r="D328" s="251" t="s">
        <v>62</v>
      </c>
      <c r="E328" s="251" t="s">
        <v>74</v>
      </c>
      <c r="F328" s="251" t="s">
        <v>90</v>
      </c>
      <c r="G328" s="251">
        <v>13</v>
      </c>
      <c r="H328" s="251" t="s">
        <v>477</v>
      </c>
      <c r="I328" s="251" t="s">
        <v>471</v>
      </c>
      <c r="J328" s="251" t="s">
        <v>472</v>
      </c>
      <c r="K328" s="251" t="s">
        <v>473</v>
      </c>
      <c r="L328" s="251">
        <v>17.667133</v>
      </c>
      <c r="M328" s="251">
        <v>100.166397</v>
      </c>
      <c r="N328" s="251" t="s">
        <v>52</v>
      </c>
      <c r="O328" s="251" t="s">
        <v>56</v>
      </c>
      <c r="P328" s="251">
        <v>1</v>
      </c>
      <c r="Q328" s="251">
        <v>4</v>
      </c>
      <c r="R328" s="251">
        <v>4</v>
      </c>
      <c r="S328" s="225" t="s">
        <v>474</v>
      </c>
      <c r="T328" s="252" t="s">
        <v>474</v>
      </c>
      <c r="U328" s="225">
        <v>280</v>
      </c>
      <c r="V328" s="223">
        <v>242768</v>
      </c>
      <c r="W328" s="223" t="s">
        <v>475</v>
      </c>
      <c r="X328" s="229">
        <v>452600</v>
      </c>
      <c r="Y328" s="224"/>
      <c r="Z328" s="251"/>
    </row>
    <row r="329" spans="1:28" s="303" customFormat="1" ht="43.5" x14ac:dyDescent="0.2">
      <c r="A329" s="311">
        <v>294</v>
      </c>
      <c r="B329" s="303" t="s">
        <v>453</v>
      </c>
      <c r="C329" s="312" t="s">
        <v>478</v>
      </c>
      <c r="D329" s="303" t="s">
        <v>60</v>
      </c>
      <c r="E329" s="303" t="s">
        <v>65</v>
      </c>
      <c r="F329" s="303" t="s">
        <v>103</v>
      </c>
      <c r="G329" s="303">
        <v>10</v>
      </c>
      <c r="H329" s="303" t="s">
        <v>479</v>
      </c>
      <c r="I329" s="303" t="s">
        <v>471</v>
      </c>
      <c r="J329" s="303" t="s">
        <v>472</v>
      </c>
      <c r="K329" s="303" t="s">
        <v>473</v>
      </c>
      <c r="L329" s="303">
        <v>17.703187</v>
      </c>
      <c r="M329" s="303">
        <v>100.202917</v>
      </c>
      <c r="N329" s="303" t="s">
        <v>52</v>
      </c>
      <c r="O329" s="303" t="s">
        <v>56</v>
      </c>
      <c r="P329" s="303">
        <v>1</v>
      </c>
      <c r="Q329" s="303">
        <v>4</v>
      </c>
      <c r="R329" s="303">
        <v>4</v>
      </c>
      <c r="S329" s="303">
        <v>650</v>
      </c>
      <c r="T329" s="303" t="s">
        <v>474</v>
      </c>
      <c r="U329" s="303">
        <v>156</v>
      </c>
      <c r="V329" s="316">
        <v>242768</v>
      </c>
      <c r="W329" s="316" t="s">
        <v>475</v>
      </c>
      <c r="X329" s="317">
        <v>577600</v>
      </c>
      <c r="Y329" s="320"/>
      <c r="AA329" s="349" t="s">
        <v>501</v>
      </c>
    </row>
    <row r="330" spans="1:28" s="303" customFormat="1" ht="43.5" x14ac:dyDescent="0.2">
      <c r="A330" s="311">
        <v>295</v>
      </c>
      <c r="B330" s="303" t="s">
        <v>453</v>
      </c>
      <c r="C330" s="312" t="s">
        <v>480</v>
      </c>
      <c r="D330" s="303" t="s">
        <v>60</v>
      </c>
      <c r="E330" s="303" t="s">
        <v>65</v>
      </c>
      <c r="F330" s="303" t="s">
        <v>103</v>
      </c>
      <c r="G330" s="303">
        <v>13</v>
      </c>
      <c r="H330" s="303" t="s">
        <v>477</v>
      </c>
      <c r="I330" s="303" t="s">
        <v>471</v>
      </c>
      <c r="J330" s="303" t="s">
        <v>472</v>
      </c>
      <c r="K330" s="303" t="s">
        <v>473</v>
      </c>
      <c r="L330" s="303">
        <v>17.680022999999998</v>
      </c>
      <c r="M330" s="303">
        <v>100.17161400000001</v>
      </c>
      <c r="N330" s="303" t="s">
        <v>52</v>
      </c>
      <c r="O330" s="303" t="s">
        <v>56</v>
      </c>
      <c r="P330" s="303">
        <v>1</v>
      </c>
      <c r="Q330" s="303">
        <v>4</v>
      </c>
      <c r="R330" s="303">
        <v>4</v>
      </c>
      <c r="S330" s="303">
        <v>1500</v>
      </c>
      <c r="T330" s="303" t="s">
        <v>474</v>
      </c>
      <c r="U330" s="303">
        <v>240</v>
      </c>
      <c r="V330" s="316">
        <v>242769</v>
      </c>
      <c r="W330" s="316" t="s">
        <v>475</v>
      </c>
      <c r="X330" s="317">
        <v>400700</v>
      </c>
      <c r="Y330" s="320"/>
      <c r="AA330" s="349" t="s">
        <v>501</v>
      </c>
    </row>
    <row r="331" spans="1:28" s="303" customFormat="1" ht="43.5" x14ac:dyDescent="0.2">
      <c r="A331" s="311">
        <v>296</v>
      </c>
      <c r="B331" s="303" t="s">
        <v>453</v>
      </c>
      <c r="C331" s="312" t="s">
        <v>481</v>
      </c>
      <c r="D331" s="303" t="s">
        <v>60</v>
      </c>
      <c r="E331" s="303" t="s">
        <v>65</v>
      </c>
      <c r="F331" s="303" t="s">
        <v>103</v>
      </c>
      <c r="G331" s="303">
        <v>5</v>
      </c>
      <c r="H331" s="303" t="s">
        <v>470</v>
      </c>
      <c r="I331" s="303" t="s">
        <v>471</v>
      </c>
      <c r="J331" s="303" t="s">
        <v>472</v>
      </c>
      <c r="K331" s="303" t="s">
        <v>473</v>
      </c>
      <c r="L331" s="303">
        <v>17.679713</v>
      </c>
      <c r="M331" s="303">
        <v>100.185593</v>
      </c>
      <c r="N331" s="303" t="s">
        <v>52</v>
      </c>
      <c r="O331" s="303" t="s">
        <v>56</v>
      </c>
      <c r="P331" s="303">
        <v>1</v>
      </c>
      <c r="Q331" s="303">
        <v>4</v>
      </c>
      <c r="R331" s="303">
        <v>4</v>
      </c>
      <c r="S331" s="303">
        <v>780</v>
      </c>
      <c r="T331" s="303" t="s">
        <v>474</v>
      </c>
      <c r="U331" s="303">
        <v>180</v>
      </c>
      <c r="V331" s="316">
        <v>242770</v>
      </c>
      <c r="W331" s="316" t="s">
        <v>475</v>
      </c>
      <c r="X331" s="317">
        <v>483300</v>
      </c>
      <c r="Y331" s="320"/>
      <c r="AA331" s="349" t="s">
        <v>501</v>
      </c>
    </row>
    <row r="332" spans="1:28" ht="43.5" x14ac:dyDescent="0.2">
      <c r="A332" s="226">
        <v>297</v>
      </c>
      <c r="B332" s="251" t="s">
        <v>453</v>
      </c>
      <c r="C332" s="245" t="s">
        <v>482</v>
      </c>
      <c r="D332" s="251" t="s">
        <v>60</v>
      </c>
      <c r="E332" s="251" t="s">
        <v>65</v>
      </c>
      <c r="F332" s="251" t="s">
        <v>103</v>
      </c>
      <c r="G332" s="251">
        <v>11</v>
      </c>
      <c r="H332" s="251" t="s">
        <v>483</v>
      </c>
      <c r="I332" s="251" t="s">
        <v>471</v>
      </c>
      <c r="J332" s="251" t="s">
        <v>472</v>
      </c>
      <c r="K332" s="251" t="s">
        <v>473</v>
      </c>
      <c r="L332" s="251">
        <v>17.697402</v>
      </c>
      <c r="M332" s="251">
        <v>100.173103</v>
      </c>
      <c r="N332" s="251" t="s">
        <v>52</v>
      </c>
      <c r="O332" s="251" t="s">
        <v>56</v>
      </c>
      <c r="P332" s="251">
        <v>1</v>
      </c>
      <c r="Q332" s="251">
        <v>4</v>
      </c>
      <c r="R332" s="251">
        <v>4</v>
      </c>
      <c r="S332" s="251">
        <v>620</v>
      </c>
      <c r="T332" s="251" t="s">
        <v>474</v>
      </c>
      <c r="U332" s="251">
        <v>190</v>
      </c>
      <c r="V332" s="223">
        <v>242771</v>
      </c>
      <c r="W332" s="223" t="s">
        <v>475</v>
      </c>
      <c r="X332" s="229">
        <v>416700</v>
      </c>
      <c r="Y332" s="224"/>
      <c r="Z332" s="251"/>
    </row>
    <row r="333" spans="1:28" s="303" customFormat="1" ht="43.5" x14ac:dyDescent="0.2">
      <c r="A333" s="311">
        <v>298</v>
      </c>
      <c r="B333" s="303" t="s">
        <v>453</v>
      </c>
      <c r="C333" s="312" t="s">
        <v>484</v>
      </c>
      <c r="D333" s="303" t="s">
        <v>60</v>
      </c>
      <c r="E333" s="303" t="s">
        <v>65</v>
      </c>
      <c r="F333" s="303" t="s">
        <v>103</v>
      </c>
      <c r="G333" s="303">
        <v>11</v>
      </c>
      <c r="H333" s="303" t="s">
        <v>483</v>
      </c>
      <c r="I333" s="303" t="s">
        <v>471</v>
      </c>
      <c r="J333" s="303" t="s">
        <v>472</v>
      </c>
      <c r="K333" s="303" t="s">
        <v>473</v>
      </c>
      <c r="L333" s="303">
        <v>17.708176999999999</v>
      </c>
      <c r="M333" s="303">
        <v>100.16960899999999</v>
      </c>
      <c r="N333" s="303" t="s">
        <v>52</v>
      </c>
      <c r="O333" s="303" t="s">
        <v>56</v>
      </c>
      <c r="P333" s="303">
        <v>1</v>
      </c>
      <c r="Q333" s="303">
        <v>4</v>
      </c>
      <c r="R333" s="303">
        <v>4</v>
      </c>
      <c r="S333" s="303">
        <v>120</v>
      </c>
      <c r="T333" s="303" t="s">
        <v>474</v>
      </c>
      <c r="U333" s="303">
        <v>75</v>
      </c>
      <c r="V333" s="316">
        <v>242772</v>
      </c>
      <c r="W333" s="316" t="s">
        <v>475</v>
      </c>
      <c r="X333" s="317">
        <v>396700</v>
      </c>
      <c r="Y333" s="320"/>
      <c r="AA333" s="349" t="s">
        <v>501</v>
      </c>
    </row>
    <row r="334" spans="1:28" s="303" customFormat="1" ht="43.5" x14ac:dyDescent="0.2">
      <c r="A334" s="311">
        <v>299</v>
      </c>
      <c r="B334" s="303" t="s">
        <v>453</v>
      </c>
      <c r="C334" s="312" t="s">
        <v>485</v>
      </c>
      <c r="D334" s="303" t="s">
        <v>60</v>
      </c>
      <c r="E334" s="303" t="s">
        <v>65</v>
      </c>
      <c r="F334" s="303" t="s">
        <v>103</v>
      </c>
      <c r="G334" s="303">
        <v>11</v>
      </c>
      <c r="H334" s="303" t="s">
        <v>483</v>
      </c>
      <c r="I334" s="303" t="s">
        <v>471</v>
      </c>
      <c r="J334" s="303" t="s">
        <v>472</v>
      </c>
      <c r="K334" s="303" t="s">
        <v>473</v>
      </c>
      <c r="L334" s="303">
        <v>17.718902</v>
      </c>
      <c r="M334" s="303">
        <v>100.16710399999999</v>
      </c>
      <c r="N334" s="303" t="s">
        <v>52</v>
      </c>
      <c r="O334" s="303" t="s">
        <v>56</v>
      </c>
      <c r="P334" s="303">
        <v>1</v>
      </c>
      <c r="Q334" s="303">
        <v>4</v>
      </c>
      <c r="R334" s="303">
        <v>4</v>
      </c>
      <c r="S334" s="303">
        <v>90</v>
      </c>
      <c r="T334" s="303" t="s">
        <v>474</v>
      </c>
      <c r="U334" s="303">
        <v>45</v>
      </c>
      <c r="V334" s="316">
        <v>242773</v>
      </c>
      <c r="W334" s="316" t="s">
        <v>475</v>
      </c>
      <c r="X334" s="317">
        <v>396700</v>
      </c>
      <c r="Y334" s="320"/>
      <c r="AA334" s="349" t="s">
        <v>501</v>
      </c>
    </row>
    <row r="335" spans="1:28" s="303" customFormat="1" ht="43.5" x14ac:dyDescent="0.2">
      <c r="A335" s="311">
        <v>300</v>
      </c>
      <c r="B335" s="303" t="s">
        <v>453</v>
      </c>
      <c r="C335" s="312" t="s">
        <v>486</v>
      </c>
      <c r="D335" s="303" t="s">
        <v>60</v>
      </c>
      <c r="E335" s="303" t="s">
        <v>67</v>
      </c>
      <c r="F335" s="303" t="s">
        <v>111</v>
      </c>
      <c r="G335" s="303">
        <v>7</v>
      </c>
      <c r="H335" s="303" t="s">
        <v>487</v>
      </c>
      <c r="I335" s="303" t="s">
        <v>471</v>
      </c>
      <c r="J335" s="303" t="s">
        <v>472</v>
      </c>
      <c r="K335" s="303" t="s">
        <v>473</v>
      </c>
      <c r="L335" s="303">
        <v>17.670117999999999</v>
      </c>
      <c r="M335" s="303">
        <v>100.192086</v>
      </c>
      <c r="N335" s="303" t="s">
        <v>52</v>
      </c>
      <c r="O335" s="303" t="s">
        <v>56</v>
      </c>
      <c r="P335" s="303">
        <v>1</v>
      </c>
      <c r="Q335" s="303">
        <v>4</v>
      </c>
      <c r="R335" s="303">
        <v>4</v>
      </c>
      <c r="S335" s="315">
        <v>2000</v>
      </c>
      <c r="T335" s="303" t="s">
        <v>474</v>
      </c>
      <c r="U335" s="303">
        <v>500</v>
      </c>
      <c r="V335" s="316">
        <v>242774</v>
      </c>
      <c r="W335" s="316" t="s">
        <v>475</v>
      </c>
      <c r="X335" s="317">
        <v>262100</v>
      </c>
      <c r="Y335" s="320"/>
      <c r="AA335" s="349" t="s">
        <v>501</v>
      </c>
    </row>
    <row r="336" spans="1:28" s="303" customFormat="1" ht="43.5" x14ac:dyDescent="0.2">
      <c r="A336" s="311">
        <v>301</v>
      </c>
      <c r="B336" s="303" t="s">
        <v>453</v>
      </c>
      <c r="C336" s="312" t="s">
        <v>488</v>
      </c>
      <c r="D336" s="303" t="s">
        <v>60</v>
      </c>
      <c r="E336" s="303" t="s">
        <v>67</v>
      </c>
      <c r="F336" s="303" t="s">
        <v>111</v>
      </c>
      <c r="G336" s="303">
        <v>13</v>
      </c>
      <c r="H336" s="303" t="s">
        <v>477</v>
      </c>
      <c r="I336" s="303" t="s">
        <v>471</v>
      </c>
      <c r="J336" s="303" t="s">
        <v>472</v>
      </c>
      <c r="K336" s="303" t="s">
        <v>473</v>
      </c>
      <c r="L336" s="303">
        <v>17.685762</v>
      </c>
      <c r="M336" s="303">
        <v>100.16856799999999</v>
      </c>
      <c r="N336" s="303" t="s">
        <v>52</v>
      </c>
      <c r="O336" s="303" t="s">
        <v>56</v>
      </c>
      <c r="P336" s="303">
        <v>1</v>
      </c>
      <c r="Q336" s="303">
        <v>4</v>
      </c>
      <c r="R336" s="303">
        <v>4</v>
      </c>
      <c r="S336" s="315">
        <v>1650</v>
      </c>
      <c r="T336" s="303" t="s">
        <v>474</v>
      </c>
      <c r="U336" s="303">
        <v>385</v>
      </c>
      <c r="V336" s="316">
        <v>242775</v>
      </c>
      <c r="W336" s="316" t="s">
        <v>475</v>
      </c>
      <c r="X336" s="317">
        <v>258900</v>
      </c>
      <c r="Y336" s="320"/>
      <c r="AA336" s="349" t="s">
        <v>501</v>
      </c>
    </row>
    <row r="337" spans="1:27" ht="43.5" x14ac:dyDescent="0.2">
      <c r="A337" s="226">
        <v>302</v>
      </c>
      <c r="B337" s="251" t="s">
        <v>453</v>
      </c>
      <c r="C337" s="245" t="s">
        <v>489</v>
      </c>
      <c r="D337" s="251" t="s">
        <v>60</v>
      </c>
      <c r="E337" s="251" t="s">
        <v>67</v>
      </c>
      <c r="F337" s="251" t="s">
        <v>111</v>
      </c>
      <c r="G337" s="251">
        <v>13</v>
      </c>
      <c r="H337" s="251" t="s">
        <v>477</v>
      </c>
      <c r="I337" s="251" t="s">
        <v>471</v>
      </c>
      <c r="J337" s="251" t="s">
        <v>472</v>
      </c>
      <c r="K337" s="251" t="s">
        <v>473</v>
      </c>
      <c r="L337" s="251">
        <v>17.680350000000001</v>
      </c>
      <c r="M337" s="251">
        <v>100.17142699999999</v>
      </c>
      <c r="N337" s="251" t="s">
        <v>52</v>
      </c>
      <c r="O337" s="251" t="s">
        <v>56</v>
      </c>
      <c r="P337" s="251">
        <v>1</v>
      </c>
      <c r="Q337" s="251">
        <v>4</v>
      </c>
      <c r="R337" s="251">
        <v>4</v>
      </c>
      <c r="S337" s="252">
        <v>1800</v>
      </c>
      <c r="T337" s="251" t="s">
        <v>474</v>
      </c>
      <c r="U337" s="251">
        <v>385</v>
      </c>
      <c r="V337" s="223">
        <v>242776</v>
      </c>
      <c r="W337" s="223" t="s">
        <v>475</v>
      </c>
      <c r="X337" s="229">
        <v>167900</v>
      </c>
      <c r="Y337" s="224"/>
      <c r="Z337" s="251"/>
    </row>
    <row r="338" spans="1:27" ht="43.5" x14ac:dyDescent="0.2">
      <c r="A338" s="226">
        <v>303</v>
      </c>
      <c r="B338" s="251" t="s">
        <v>514</v>
      </c>
      <c r="C338" s="245" t="s">
        <v>515</v>
      </c>
      <c r="D338" s="251" t="s">
        <v>60</v>
      </c>
      <c r="E338" s="251" t="s">
        <v>79</v>
      </c>
      <c r="F338" s="251" t="s">
        <v>100</v>
      </c>
      <c r="G338" s="251">
        <v>2</v>
      </c>
      <c r="H338" s="251" t="s">
        <v>516</v>
      </c>
      <c r="I338" s="251" t="s">
        <v>517</v>
      </c>
      <c r="J338" s="251" t="s">
        <v>27</v>
      </c>
      <c r="K338" s="251" t="s">
        <v>473</v>
      </c>
      <c r="L338" s="251" t="s">
        <v>518</v>
      </c>
      <c r="M338" s="251" t="s">
        <v>519</v>
      </c>
      <c r="N338" s="251" t="s">
        <v>52</v>
      </c>
      <c r="O338" s="251" t="s">
        <v>27</v>
      </c>
      <c r="P338" s="207">
        <v>4</v>
      </c>
      <c r="Q338" s="207">
        <v>4</v>
      </c>
      <c r="R338" s="207">
        <v>4</v>
      </c>
      <c r="S338" s="208" t="s">
        <v>520</v>
      </c>
      <c r="T338" s="209">
        <v>350</v>
      </c>
      <c r="U338" s="208">
        <v>397</v>
      </c>
      <c r="V338" s="223">
        <v>242767</v>
      </c>
      <c r="W338" s="223">
        <v>242888</v>
      </c>
      <c r="X338" s="229">
        <v>10167000</v>
      </c>
      <c r="Y338" s="210"/>
      <c r="Z338" s="207"/>
    </row>
    <row r="339" spans="1:27" ht="43.5" x14ac:dyDescent="0.2">
      <c r="A339" s="226">
        <v>304</v>
      </c>
      <c r="B339" s="251" t="s">
        <v>514</v>
      </c>
      <c r="C339" s="245" t="s">
        <v>515</v>
      </c>
      <c r="D339" s="251" t="s">
        <v>60</v>
      </c>
      <c r="E339" s="251" t="s">
        <v>79</v>
      </c>
      <c r="F339" s="251" t="s">
        <v>100</v>
      </c>
      <c r="G339" s="251">
        <v>3</v>
      </c>
      <c r="H339" s="251" t="s">
        <v>521</v>
      </c>
      <c r="I339" s="251" t="s">
        <v>517</v>
      </c>
      <c r="J339" s="251" t="s">
        <v>27</v>
      </c>
      <c r="K339" s="251" t="s">
        <v>473</v>
      </c>
      <c r="L339" s="251" t="s">
        <v>522</v>
      </c>
      <c r="M339" s="251" t="s">
        <v>523</v>
      </c>
      <c r="N339" s="251" t="s">
        <v>52</v>
      </c>
      <c r="O339" s="251" t="s">
        <v>27</v>
      </c>
      <c r="P339" s="207">
        <v>4</v>
      </c>
      <c r="Q339" s="207">
        <v>4</v>
      </c>
      <c r="R339" s="207">
        <v>4</v>
      </c>
      <c r="S339" s="208" t="s">
        <v>520</v>
      </c>
      <c r="T339" s="209">
        <v>350</v>
      </c>
      <c r="U339" s="208">
        <v>74</v>
      </c>
      <c r="V339" s="223">
        <v>242767</v>
      </c>
      <c r="W339" s="223">
        <v>242888</v>
      </c>
      <c r="X339" s="229">
        <v>8254000</v>
      </c>
      <c r="Y339" s="210"/>
      <c r="Z339" s="207"/>
    </row>
    <row r="340" spans="1:27" ht="43.5" x14ac:dyDescent="0.2">
      <c r="A340" s="226">
        <v>305</v>
      </c>
      <c r="B340" s="251" t="s">
        <v>451</v>
      </c>
      <c r="C340" s="245" t="s">
        <v>942</v>
      </c>
      <c r="D340" s="251" t="s">
        <v>64</v>
      </c>
      <c r="E340" s="251" t="s">
        <v>63</v>
      </c>
      <c r="F340" s="251" t="s">
        <v>102</v>
      </c>
      <c r="G340" s="251">
        <v>9</v>
      </c>
      <c r="H340" s="251" t="s">
        <v>525</v>
      </c>
      <c r="I340" s="251" t="s">
        <v>526</v>
      </c>
      <c r="J340" s="251" t="s">
        <v>27</v>
      </c>
      <c r="K340" s="251" t="s">
        <v>473</v>
      </c>
      <c r="L340" s="251">
        <v>17.622547999999998</v>
      </c>
      <c r="M340" s="251">
        <v>100.532089</v>
      </c>
      <c r="N340" s="251" t="s">
        <v>52</v>
      </c>
      <c r="O340" s="251" t="s">
        <v>28</v>
      </c>
      <c r="P340" s="207">
        <v>4</v>
      </c>
      <c r="Q340" s="207">
        <v>4</v>
      </c>
      <c r="R340" s="207">
        <v>4</v>
      </c>
      <c r="S340" s="208">
        <v>16.2</v>
      </c>
      <c r="T340" s="209">
        <v>22610</v>
      </c>
      <c r="U340" s="208">
        <v>433</v>
      </c>
      <c r="V340" s="223">
        <v>242767</v>
      </c>
      <c r="W340" s="223">
        <v>242858</v>
      </c>
      <c r="X340" s="229">
        <v>1280000</v>
      </c>
      <c r="Y340" s="210"/>
      <c r="Z340" s="207"/>
    </row>
    <row r="341" spans="1:27" s="303" customFormat="1" ht="43.5" x14ac:dyDescent="0.2">
      <c r="A341" s="311">
        <v>306</v>
      </c>
      <c r="B341" s="303" t="s">
        <v>509</v>
      </c>
      <c r="C341" s="312" t="s">
        <v>941</v>
      </c>
      <c r="D341" s="303" t="s">
        <v>64</v>
      </c>
      <c r="E341" s="321" t="s">
        <v>72</v>
      </c>
      <c r="F341" s="303" t="s">
        <v>98</v>
      </c>
      <c r="G341" s="303">
        <v>3</v>
      </c>
      <c r="H341" s="303" t="s">
        <v>511</v>
      </c>
      <c r="I341" s="303" t="s">
        <v>512</v>
      </c>
      <c r="J341" s="303" t="s">
        <v>513</v>
      </c>
      <c r="K341" s="303" t="s">
        <v>473</v>
      </c>
      <c r="L341" s="303">
        <v>17.404778</v>
      </c>
      <c r="M341" s="303">
        <v>100.19339600000001</v>
      </c>
      <c r="N341" s="303" t="s">
        <v>52</v>
      </c>
      <c r="O341" s="303" t="s">
        <v>28</v>
      </c>
      <c r="P341" s="304">
        <v>4</v>
      </c>
      <c r="Q341" s="304">
        <v>4</v>
      </c>
      <c r="R341" s="304">
        <v>4</v>
      </c>
      <c r="S341" s="322"/>
      <c r="T341" s="323">
        <v>14208</v>
      </c>
      <c r="U341" s="322">
        <v>152</v>
      </c>
      <c r="V341" s="316">
        <v>243009</v>
      </c>
      <c r="W341" s="316">
        <v>243054</v>
      </c>
      <c r="X341" s="317">
        <v>280000</v>
      </c>
      <c r="Y341" s="324"/>
      <c r="Z341" s="304"/>
      <c r="AA341" s="349" t="s">
        <v>501</v>
      </c>
    </row>
    <row r="342" spans="1:27" s="303" customFormat="1" ht="43.5" x14ac:dyDescent="0.2">
      <c r="A342" s="311">
        <v>307</v>
      </c>
      <c r="B342" s="303" t="s">
        <v>456</v>
      </c>
      <c r="C342" s="312" t="s">
        <v>605</v>
      </c>
      <c r="D342" s="303" t="s">
        <v>64</v>
      </c>
      <c r="E342" s="303" t="s">
        <v>82</v>
      </c>
      <c r="F342" s="303" t="s">
        <v>113</v>
      </c>
      <c r="G342" s="303" t="s">
        <v>607</v>
      </c>
      <c r="H342" s="303" t="s">
        <v>608</v>
      </c>
      <c r="I342" s="303" t="s">
        <v>609</v>
      </c>
      <c r="J342" s="303" t="s">
        <v>610</v>
      </c>
      <c r="K342" s="303" t="s">
        <v>473</v>
      </c>
      <c r="L342" s="303">
        <v>67954</v>
      </c>
      <c r="M342" s="311">
        <v>1906105</v>
      </c>
      <c r="N342" s="303" t="s">
        <v>52</v>
      </c>
      <c r="O342" s="303" t="s">
        <v>58</v>
      </c>
      <c r="P342" s="303">
        <v>4</v>
      </c>
      <c r="Q342" s="303">
        <v>4</v>
      </c>
      <c r="R342" s="303">
        <v>4</v>
      </c>
      <c r="S342" s="325" t="s">
        <v>474</v>
      </c>
      <c r="T342" s="326" t="s">
        <v>611</v>
      </c>
      <c r="U342" s="319">
        <v>678</v>
      </c>
      <c r="V342" s="316">
        <v>242705</v>
      </c>
      <c r="W342" s="316">
        <v>243223</v>
      </c>
      <c r="X342" s="317">
        <v>599000</v>
      </c>
      <c r="Y342" s="326"/>
      <c r="AA342" s="349" t="s">
        <v>501</v>
      </c>
    </row>
    <row r="343" spans="1:27" s="303" customFormat="1" ht="43.5" x14ac:dyDescent="0.2">
      <c r="A343" s="311">
        <v>308</v>
      </c>
      <c r="B343" s="303" t="s">
        <v>456</v>
      </c>
      <c r="C343" s="312" t="s">
        <v>373</v>
      </c>
      <c r="D343" s="303" t="s">
        <v>68</v>
      </c>
      <c r="E343" s="303" t="s">
        <v>69</v>
      </c>
      <c r="F343" s="303" t="s">
        <v>112</v>
      </c>
      <c r="G343" s="303">
        <v>3</v>
      </c>
      <c r="H343" s="303" t="s">
        <v>608</v>
      </c>
      <c r="I343" s="303" t="s">
        <v>609</v>
      </c>
      <c r="J343" s="303" t="s">
        <v>610</v>
      </c>
      <c r="K343" s="303" t="s">
        <v>473</v>
      </c>
      <c r="L343" s="303">
        <v>608525</v>
      </c>
      <c r="M343" s="303">
        <v>1906006</v>
      </c>
      <c r="N343" s="303" t="s">
        <v>52</v>
      </c>
      <c r="O343" s="303" t="s">
        <v>58</v>
      </c>
      <c r="P343" s="303">
        <v>4</v>
      </c>
      <c r="Q343" s="303">
        <v>4</v>
      </c>
      <c r="R343" s="303">
        <v>4</v>
      </c>
      <c r="S343" s="325" t="s">
        <v>474</v>
      </c>
      <c r="T343" s="326">
        <v>12587</v>
      </c>
      <c r="U343" s="303">
        <v>229</v>
      </c>
      <c r="V343" s="316">
        <v>242705</v>
      </c>
      <c r="W343" s="316">
        <v>243224</v>
      </c>
      <c r="X343" s="317">
        <v>492000</v>
      </c>
      <c r="Y343" s="326"/>
      <c r="AA343" s="349" t="s">
        <v>501</v>
      </c>
    </row>
    <row r="344" spans="1:27" s="303" customFormat="1" ht="43.5" x14ac:dyDescent="0.2">
      <c r="A344" s="311">
        <v>309</v>
      </c>
      <c r="B344" s="303" t="s">
        <v>456</v>
      </c>
      <c r="C344" s="312" t="s">
        <v>374</v>
      </c>
      <c r="D344" s="303" t="s">
        <v>68</v>
      </c>
      <c r="E344" s="303" t="s">
        <v>69</v>
      </c>
      <c r="F344" s="303" t="s">
        <v>112</v>
      </c>
      <c r="G344" s="303">
        <v>6</v>
      </c>
      <c r="H344" s="303" t="s">
        <v>612</v>
      </c>
      <c r="I344" s="303" t="s">
        <v>609</v>
      </c>
      <c r="J344" s="303" t="s">
        <v>610</v>
      </c>
      <c r="K344" s="303" t="s">
        <v>473</v>
      </c>
      <c r="L344" s="303">
        <v>611854</v>
      </c>
      <c r="M344" s="303">
        <v>1905715</v>
      </c>
      <c r="N344" s="303" t="s">
        <v>52</v>
      </c>
      <c r="O344" s="303" t="s">
        <v>58</v>
      </c>
      <c r="P344" s="303">
        <v>4</v>
      </c>
      <c r="Q344" s="303">
        <v>4</v>
      </c>
      <c r="R344" s="303">
        <v>4</v>
      </c>
      <c r="S344" s="325" t="s">
        <v>474</v>
      </c>
      <c r="T344" s="326">
        <v>17199</v>
      </c>
      <c r="U344" s="303">
        <v>180</v>
      </c>
      <c r="V344" s="316">
        <v>242705</v>
      </c>
      <c r="W344" s="316">
        <v>243225</v>
      </c>
      <c r="X344" s="317">
        <v>683000</v>
      </c>
      <c r="Y344" s="326"/>
      <c r="AA344" s="349" t="s">
        <v>501</v>
      </c>
    </row>
    <row r="345" spans="1:27" s="303" customFormat="1" ht="42.75" customHeight="1" x14ac:dyDescent="0.2">
      <c r="A345" s="311">
        <v>310</v>
      </c>
      <c r="B345" s="303" t="s">
        <v>456</v>
      </c>
      <c r="C345" s="312" t="s">
        <v>375</v>
      </c>
      <c r="D345" s="303" t="s">
        <v>68</v>
      </c>
      <c r="E345" s="303" t="s">
        <v>69</v>
      </c>
      <c r="F345" s="303" t="s">
        <v>112</v>
      </c>
      <c r="G345" s="303">
        <v>7</v>
      </c>
      <c r="H345" s="303" t="s">
        <v>613</v>
      </c>
      <c r="I345" s="303" t="s">
        <v>609</v>
      </c>
      <c r="J345" s="303" t="s">
        <v>610</v>
      </c>
      <c r="K345" s="303" t="s">
        <v>473</v>
      </c>
      <c r="L345" s="303">
        <v>609056</v>
      </c>
      <c r="M345" s="303">
        <v>1906239</v>
      </c>
      <c r="N345" s="303" t="s">
        <v>52</v>
      </c>
      <c r="O345" s="303" t="s">
        <v>58</v>
      </c>
      <c r="P345" s="303">
        <v>4</v>
      </c>
      <c r="Q345" s="303">
        <v>4</v>
      </c>
      <c r="R345" s="303">
        <v>4</v>
      </c>
      <c r="S345" s="325" t="s">
        <v>474</v>
      </c>
      <c r="T345" s="326">
        <v>14355</v>
      </c>
      <c r="U345" s="303">
        <v>134</v>
      </c>
      <c r="V345" s="316">
        <v>242705</v>
      </c>
      <c r="W345" s="316">
        <v>243226</v>
      </c>
      <c r="X345" s="317">
        <v>567000</v>
      </c>
      <c r="Y345" s="326"/>
      <c r="AA345" s="349" t="s">
        <v>501</v>
      </c>
    </row>
    <row r="346" spans="1:27" s="303" customFormat="1" ht="43.5" x14ac:dyDescent="0.2">
      <c r="A346" s="311">
        <v>311</v>
      </c>
      <c r="B346" s="303" t="s">
        <v>456</v>
      </c>
      <c r="C346" s="312" t="s">
        <v>376</v>
      </c>
      <c r="D346" s="303" t="s">
        <v>68</v>
      </c>
      <c r="E346" s="303" t="s">
        <v>69</v>
      </c>
      <c r="F346" s="303" t="s">
        <v>112</v>
      </c>
      <c r="G346" s="303">
        <v>9</v>
      </c>
      <c r="H346" s="303" t="s">
        <v>614</v>
      </c>
      <c r="I346" s="303" t="s">
        <v>609</v>
      </c>
      <c r="J346" s="303" t="s">
        <v>610</v>
      </c>
      <c r="K346" s="303" t="s">
        <v>473</v>
      </c>
      <c r="L346" s="303">
        <v>608104</v>
      </c>
      <c r="M346" s="303">
        <v>1903491</v>
      </c>
      <c r="N346" s="303" t="s">
        <v>52</v>
      </c>
      <c r="O346" s="303" t="s">
        <v>58</v>
      </c>
      <c r="P346" s="303">
        <v>4</v>
      </c>
      <c r="Q346" s="303">
        <v>4</v>
      </c>
      <c r="R346" s="303">
        <v>4</v>
      </c>
      <c r="S346" s="325" t="s">
        <v>474</v>
      </c>
      <c r="T346" s="326">
        <v>14630</v>
      </c>
      <c r="U346" s="303">
        <v>256</v>
      </c>
      <c r="V346" s="316">
        <v>242705</v>
      </c>
      <c r="W346" s="316">
        <v>243227</v>
      </c>
      <c r="X346" s="317">
        <v>578000</v>
      </c>
      <c r="Y346" s="326"/>
      <c r="AA346" s="349" t="s">
        <v>501</v>
      </c>
    </row>
    <row r="347" spans="1:27" x14ac:dyDescent="0.2">
      <c r="A347" s="226">
        <v>312</v>
      </c>
      <c r="B347" s="251" t="s">
        <v>629</v>
      </c>
      <c r="C347" s="245" t="s">
        <v>630</v>
      </c>
      <c r="D347" s="251" t="s">
        <v>60</v>
      </c>
      <c r="E347" s="251" t="s">
        <v>69</v>
      </c>
      <c r="F347" s="251" t="s">
        <v>106</v>
      </c>
      <c r="G347" s="251">
        <v>7</v>
      </c>
      <c r="H347" s="251" t="s">
        <v>631</v>
      </c>
      <c r="I347" s="251" t="s">
        <v>632</v>
      </c>
      <c r="J347" s="251" t="s">
        <v>27</v>
      </c>
      <c r="K347" s="251" t="s">
        <v>473</v>
      </c>
      <c r="L347" s="251">
        <v>678303</v>
      </c>
      <c r="M347" s="251">
        <v>1943569</v>
      </c>
      <c r="N347" s="251"/>
      <c r="O347" s="251" t="s">
        <v>28</v>
      </c>
      <c r="P347" s="251" t="s">
        <v>546</v>
      </c>
      <c r="Q347" s="251" t="s">
        <v>547</v>
      </c>
      <c r="R347" s="251" t="s">
        <v>547</v>
      </c>
      <c r="S347" s="251"/>
      <c r="T347" s="252"/>
      <c r="U347" s="251">
        <v>79</v>
      </c>
      <c r="V347" s="223">
        <v>242705</v>
      </c>
      <c r="W347" s="223">
        <v>242858</v>
      </c>
      <c r="X347" s="229">
        <v>300000</v>
      </c>
      <c r="Y347" s="224"/>
      <c r="Z347" s="251"/>
    </row>
    <row r="348" spans="1:27" s="303" customFormat="1" ht="65.25" x14ac:dyDescent="0.2">
      <c r="A348" s="311">
        <v>313</v>
      </c>
      <c r="B348" s="303" t="s">
        <v>633</v>
      </c>
      <c r="C348" s="312" t="s">
        <v>634</v>
      </c>
      <c r="D348" s="303" t="s">
        <v>60</v>
      </c>
      <c r="E348" s="303" t="s">
        <v>75</v>
      </c>
      <c r="F348" s="303" t="s">
        <v>93</v>
      </c>
      <c r="G348" s="303">
        <v>6</v>
      </c>
      <c r="H348" s="303" t="s">
        <v>635</v>
      </c>
      <c r="I348" s="303" t="s">
        <v>531</v>
      </c>
      <c r="J348" s="303" t="s">
        <v>531</v>
      </c>
      <c r="K348" s="303" t="s">
        <v>473</v>
      </c>
      <c r="L348" s="303" t="s">
        <v>636</v>
      </c>
      <c r="M348" s="303" t="s">
        <v>637</v>
      </c>
      <c r="N348" s="304" t="s">
        <v>52</v>
      </c>
      <c r="O348" s="304"/>
      <c r="P348" s="304">
        <v>4</v>
      </c>
      <c r="Q348" s="304">
        <v>4</v>
      </c>
      <c r="R348" s="304">
        <v>4</v>
      </c>
      <c r="S348" s="322"/>
      <c r="T348" s="323"/>
      <c r="U348" s="322">
        <v>150</v>
      </c>
      <c r="V348" s="316">
        <v>243132</v>
      </c>
      <c r="W348" s="316">
        <v>243527</v>
      </c>
      <c r="X348" s="317">
        <v>12230000</v>
      </c>
      <c r="Y348" s="324"/>
      <c r="Z348" s="304"/>
      <c r="AA348" s="349" t="s">
        <v>501</v>
      </c>
    </row>
    <row r="349" spans="1:27" s="303" customFormat="1" ht="65.25" x14ac:dyDescent="0.2">
      <c r="A349" s="311">
        <v>314</v>
      </c>
      <c r="B349" s="303" t="s">
        <v>633</v>
      </c>
      <c r="C349" s="312" t="s">
        <v>638</v>
      </c>
      <c r="D349" s="303" t="s">
        <v>60</v>
      </c>
      <c r="E349" s="303" t="s">
        <v>75</v>
      </c>
      <c r="F349" s="303" t="s">
        <v>93</v>
      </c>
      <c r="G349" s="303">
        <v>8</v>
      </c>
      <c r="H349" s="303" t="s">
        <v>639</v>
      </c>
      <c r="I349" s="303" t="s">
        <v>531</v>
      </c>
      <c r="J349" s="303" t="s">
        <v>531</v>
      </c>
      <c r="K349" s="303" t="s">
        <v>473</v>
      </c>
      <c r="L349" s="303" t="s">
        <v>640</v>
      </c>
      <c r="M349" s="303" t="s">
        <v>641</v>
      </c>
      <c r="N349" s="303" t="s">
        <v>52</v>
      </c>
      <c r="P349" s="303">
        <v>4</v>
      </c>
      <c r="Q349" s="303">
        <v>4</v>
      </c>
      <c r="R349" s="303">
        <v>4</v>
      </c>
      <c r="U349" s="303">
        <v>253</v>
      </c>
      <c r="V349" s="316">
        <v>242768</v>
      </c>
      <c r="W349" s="316">
        <v>242859</v>
      </c>
      <c r="X349" s="317">
        <v>14310000</v>
      </c>
      <c r="Y349" s="324"/>
      <c r="AA349" s="349" t="s">
        <v>501</v>
      </c>
    </row>
    <row r="350" spans="1:27" s="303" customFormat="1" ht="65.25" x14ac:dyDescent="0.2">
      <c r="A350" s="311">
        <v>315</v>
      </c>
      <c r="B350" s="303" t="s">
        <v>633</v>
      </c>
      <c r="C350" s="312" t="s">
        <v>642</v>
      </c>
      <c r="D350" s="303" t="s">
        <v>60</v>
      </c>
      <c r="E350" s="303" t="s">
        <v>75</v>
      </c>
      <c r="F350" s="303" t="s">
        <v>100</v>
      </c>
      <c r="G350" s="303">
        <v>1</v>
      </c>
      <c r="H350" s="303" t="s">
        <v>643</v>
      </c>
      <c r="I350" s="303" t="s">
        <v>531</v>
      </c>
      <c r="J350" s="303" t="s">
        <v>531</v>
      </c>
      <c r="K350" s="303" t="s">
        <v>473</v>
      </c>
      <c r="L350" s="303" t="s">
        <v>644</v>
      </c>
      <c r="M350" s="303" t="s">
        <v>645</v>
      </c>
      <c r="N350" s="303" t="s">
        <v>52</v>
      </c>
      <c r="P350" s="303">
        <v>4</v>
      </c>
      <c r="Q350" s="303">
        <v>4</v>
      </c>
      <c r="R350" s="303">
        <v>4</v>
      </c>
      <c r="S350" s="303" t="s">
        <v>646</v>
      </c>
      <c r="V350" s="316">
        <v>242769</v>
      </c>
      <c r="W350" s="316">
        <v>242860</v>
      </c>
      <c r="X350" s="317">
        <v>2570000</v>
      </c>
      <c r="Y350" s="324"/>
      <c r="AA350" s="349" t="s">
        <v>501</v>
      </c>
    </row>
    <row r="351" spans="1:27" s="303" customFormat="1" ht="43.5" x14ac:dyDescent="0.2">
      <c r="A351" s="311">
        <v>316</v>
      </c>
      <c r="B351" s="303" t="s">
        <v>633</v>
      </c>
      <c r="C351" s="312" t="s">
        <v>647</v>
      </c>
      <c r="D351" s="303" t="s">
        <v>60</v>
      </c>
      <c r="E351" s="303" t="s">
        <v>75</v>
      </c>
      <c r="F351" s="303" t="s">
        <v>130</v>
      </c>
      <c r="G351" s="303">
        <v>8</v>
      </c>
      <c r="H351" s="303" t="s">
        <v>648</v>
      </c>
      <c r="I351" s="303" t="s">
        <v>531</v>
      </c>
      <c r="J351" s="303" t="s">
        <v>531</v>
      </c>
      <c r="K351" s="303" t="s">
        <v>473</v>
      </c>
      <c r="L351" s="303" t="s">
        <v>649</v>
      </c>
      <c r="M351" s="303" t="s">
        <v>650</v>
      </c>
      <c r="N351" s="303" t="s">
        <v>52</v>
      </c>
      <c r="P351" s="303">
        <v>4</v>
      </c>
      <c r="Q351" s="303">
        <v>4</v>
      </c>
      <c r="R351" s="303">
        <v>4</v>
      </c>
      <c r="S351" s="303" t="s">
        <v>651</v>
      </c>
      <c r="V351" s="316">
        <v>242770</v>
      </c>
      <c r="W351" s="316">
        <v>242861</v>
      </c>
      <c r="X351" s="317">
        <v>2870000</v>
      </c>
      <c r="Y351" s="324"/>
      <c r="AA351" s="349" t="s">
        <v>501</v>
      </c>
    </row>
    <row r="352" spans="1:27" s="303" customFormat="1" ht="87" x14ac:dyDescent="0.2">
      <c r="A352" s="311">
        <v>317</v>
      </c>
      <c r="B352" s="303" t="s">
        <v>652</v>
      </c>
      <c r="C352" s="312" t="s">
        <v>653</v>
      </c>
      <c r="D352" s="303" t="s">
        <v>60</v>
      </c>
      <c r="E352" s="303" t="s">
        <v>65</v>
      </c>
      <c r="F352" s="303" t="s">
        <v>104</v>
      </c>
      <c r="G352" s="303" t="s">
        <v>654</v>
      </c>
      <c r="H352" s="303" t="s">
        <v>655</v>
      </c>
      <c r="I352" s="303" t="s">
        <v>656</v>
      </c>
      <c r="J352" s="303" t="s">
        <v>531</v>
      </c>
      <c r="K352" s="303" t="s">
        <v>473</v>
      </c>
      <c r="L352" s="303">
        <v>17.814793000000002</v>
      </c>
      <c r="M352" s="303">
        <v>100.386326</v>
      </c>
      <c r="N352" s="303" t="s">
        <v>52</v>
      </c>
      <c r="O352" s="303" t="s">
        <v>55</v>
      </c>
      <c r="P352" s="303" t="s">
        <v>546</v>
      </c>
      <c r="Q352" s="303" t="s">
        <v>547</v>
      </c>
      <c r="R352" s="303" t="s">
        <v>547</v>
      </c>
      <c r="S352" s="319" t="s">
        <v>500</v>
      </c>
      <c r="T352" s="315" t="s">
        <v>500</v>
      </c>
      <c r="U352" s="319">
        <v>236</v>
      </c>
      <c r="V352" s="316">
        <v>243135</v>
      </c>
      <c r="W352" s="316">
        <v>243530</v>
      </c>
      <c r="X352" s="317">
        <v>136000</v>
      </c>
      <c r="Y352" s="326"/>
      <c r="AA352" s="349" t="s">
        <v>501</v>
      </c>
    </row>
    <row r="353" spans="1:27" s="303" customFormat="1" ht="87" x14ac:dyDescent="0.2">
      <c r="A353" s="311">
        <v>318</v>
      </c>
      <c r="B353" s="303" t="s">
        <v>652</v>
      </c>
      <c r="C353" s="312" t="s">
        <v>657</v>
      </c>
      <c r="D353" s="303" t="s">
        <v>60</v>
      </c>
      <c r="E353" s="303" t="s">
        <v>65</v>
      </c>
      <c r="F353" s="303" t="s">
        <v>104</v>
      </c>
      <c r="G353" s="303" t="s">
        <v>658</v>
      </c>
      <c r="H353" s="303" t="s">
        <v>659</v>
      </c>
      <c r="I353" s="303" t="s">
        <v>656</v>
      </c>
      <c r="J353" s="303" t="s">
        <v>531</v>
      </c>
      <c r="K353" s="303" t="s">
        <v>473</v>
      </c>
      <c r="L353" s="303">
        <v>17.787794000000002</v>
      </c>
      <c r="M353" s="303">
        <v>100.32727300000001</v>
      </c>
      <c r="N353" s="303" t="s">
        <v>52</v>
      </c>
      <c r="O353" s="303" t="s">
        <v>55</v>
      </c>
      <c r="P353" s="303" t="s">
        <v>546</v>
      </c>
      <c r="Q353" s="303" t="s">
        <v>547</v>
      </c>
      <c r="R353" s="303" t="s">
        <v>547</v>
      </c>
      <c r="S353" s="303" t="s">
        <v>500</v>
      </c>
      <c r="T353" s="303" t="s">
        <v>500</v>
      </c>
      <c r="U353" s="303">
        <v>152</v>
      </c>
      <c r="V353" s="316">
        <v>243135</v>
      </c>
      <c r="W353" s="316">
        <v>243530</v>
      </c>
      <c r="X353" s="317">
        <v>198000</v>
      </c>
      <c r="Y353" s="326"/>
      <c r="AA353" s="349" t="s">
        <v>501</v>
      </c>
    </row>
    <row r="354" spans="1:27" s="303" customFormat="1" ht="87" x14ac:dyDescent="0.2">
      <c r="A354" s="311">
        <v>319</v>
      </c>
      <c r="B354" s="303" t="s">
        <v>652</v>
      </c>
      <c r="C354" s="312" t="s">
        <v>660</v>
      </c>
      <c r="D354" s="303" t="s">
        <v>60</v>
      </c>
      <c r="E354" s="303" t="s">
        <v>65</v>
      </c>
      <c r="F354" s="303" t="s">
        <v>104</v>
      </c>
      <c r="G354" s="303" t="s">
        <v>661</v>
      </c>
      <c r="H354" s="303" t="s">
        <v>662</v>
      </c>
      <c r="I354" s="303" t="s">
        <v>656</v>
      </c>
      <c r="J354" s="303" t="s">
        <v>531</v>
      </c>
      <c r="K354" s="303" t="s">
        <v>473</v>
      </c>
      <c r="L354" s="303">
        <v>17.839534</v>
      </c>
      <c r="M354" s="303">
        <v>100.3574</v>
      </c>
      <c r="N354" s="303" t="s">
        <v>52</v>
      </c>
      <c r="O354" s="303" t="s">
        <v>55</v>
      </c>
      <c r="P354" s="303" t="s">
        <v>546</v>
      </c>
      <c r="Q354" s="303" t="s">
        <v>547</v>
      </c>
      <c r="R354" s="303" t="s">
        <v>547</v>
      </c>
      <c r="S354" s="303" t="s">
        <v>500</v>
      </c>
      <c r="T354" s="303" t="s">
        <v>500</v>
      </c>
      <c r="U354" s="303">
        <v>144</v>
      </c>
      <c r="V354" s="316">
        <v>243135</v>
      </c>
      <c r="W354" s="316">
        <v>243530</v>
      </c>
      <c r="X354" s="317">
        <v>170000</v>
      </c>
      <c r="Y354" s="326"/>
      <c r="AA354" s="349" t="s">
        <v>501</v>
      </c>
    </row>
    <row r="355" spans="1:27" s="303" customFormat="1" ht="87" x14ac:dyDescent="0.2">
      <c r="A355" s="311">
        <v>320</v>
      </c>
      <c r="B355" s="303" t="s">
        <v>652</v>
      </c>
      <c r="C355" s="312" t="s">
        <v>663</v>
      </c>
      <c r="D355" s="303" t="s">
        <v>60</v>
      </c>
      <c r="E355" s="303" t="s">
        <v>65</v>
      </c>
      <c r="F355" s="303" t="s">
        <v>104</v>
      </c>
      <c r="G355" s="303" t="s">
        <v>664</v>
      </c>
      <c r="H355" s="303" t="s">
        <v>665</v>
      </c>
      <c r="I355" s="303" t="s">
        <v>656</v>
      </c>
      <c r="J355" s="303" t="s">
        <v>531</v>
      </c>
      <c r="K355" s="303" t="s">
        <v>473</v>
      </c>
      <c r="L355" s="303">
        <v>17.823796999999999</v>
      </c>
      <c r="M355" s="303">
        <v>100.363168</v>
      </c>
      <c r="N355" s="303" t="s">
        <v>52</v>
      </c>
      <c r="O355" s="303" t="s">
        <v>55</v>
      </c>
      <c r="P355" s="303" t="s">
        <v>546</v>
      </c>
      <c r="Q355" s="303" t="s">
        <v>547</v>
      </c>
      <c r="R355" s="303" t="s">
        <v>547</v>
      </c>
      <c r="S355" s="303" t="s">
        <v>500</v>
      </c>
      <c r="T355" s="303" t="s">
        <v>500</v>
      </c>
      <c r="U355" s="303">
        <v>215</v>
      </c>
      <c r="V355" s="316">
        <v>243135</v>
      </c>
      <c r="W355" s="316">
        <v>243530</v>
      </c>
      <c r="X355" s="317">
        <v>178000</v>
      </c>
      <c r="Y355" s="326"/>
      <c r="AA355" s="349" t="s">
        <v>501</v>
      </c>
    </row>
    <row r="356" spans="1:27" s="303" customFormat="1" ht="108.75" x14ac:dyDescent="0.2">
      <c r="A356" s="311">
        <v>321</v>
      </c>
      <c r="B356" s="303" t="s">
        <v>652</v>
      </c>
      <c r="C356" s="312" t="s">
        <v>666</v>
      </c>
      <c r="D356" s="303" t="s">
        <v>60</v>
      </c>
      <c r="E356" s="303" t="s">
        <v>65</v>
      </c>
      <c r="F356" s="303" t="s">
        <v>104</v>
      </c>
      <c r="G356" s="303" t="s">
        <v>664</v>
      </c>
      <c r="H356" s="303" t="s">
        <v>665</v>
      </c>
      <c r="I356" s="303" t="s">
        <v>656</v>
      </c>
      <c r="J356" s="303" t="s">
        <v>531</v>
      </c>
      <c r="K356" s="303" t="s">
        <v>473</v>
      </c>
      <c r="L356" s="303">
        <v>17.830483000000001</v>
      </c>
      <c r="M356" s="303">
        <v>100.362792</v>
      </c>
      <c r="N356" s="303" t="s">
        <v>52</v>
      </c>
      <c r="O356" s="303" t="s">
        <v>55</v>
      </c>
      <c r="P356" s="303" t="s">
        <v>546</v>
      </c>
      <c r="Q356" s="303" t="s">
        <v>547</v>
      </c>
      <c r="R356" s="303" t="s">
        <v>547</v>
      </c>
      <c r="S356" s="303" t="s">
        <v>500</v>
      </c>
      <c r="T356" s="303" t="s">
        <v>500</v>
      </c>
      <c r="U356" s="303">
        <v>215</v>
      </c>
      <c r="V356" s="316">
        <v>243135</v>
      </c>
      <c r="W356" s="316">
        <v>243530</v>
      </c>
      <c r="X356" s="317">
        <v>168000</v>
      </c>
      <c r="Y356" s="326"/>
      <c r="AA356" s="349" t="s">
        <v>501</v>
      </c>
    </row>
    <row r="357" spans="1:27" s="303" customFormat="1" ht="37.5" customHeight="1" x14ac:dyDescent="0.2">
      <c r="A357" s="311">
        <v>322</v>
      </c>
      <c r="B357" s="303" t="s">
        <v>652</v>
      </c>
      <c r="C357" s="312" t="s">
        <v>667</v>
      </c>
      <c r="D357" s="303" t="s">
        <v>60</v>
      </c>
      <c r="E357" s="303" t="s">
        <v>65</v>
      </c>
      <c r="F357" s="303" t="s">
        <v>104</v>
      </c>
      <c r="G357" s="303" t="s">
        <v>664</v>
      </c>
      <c r="H357" s="303" t="s">
        <v>665</v>
      </c>
      <c r="I357" s="303" t="s">
        <v>656</v>
      </c>
      <c r="J357" s="303" t="s">
        <v>531</v>
      </c>
      <c r="K357" s="303" t="s">
        <v>473</v>
      </c>
      <c r="L357" s="303">
        <v>17.831589999999998</v>
      </c>
      <c r="M357" s="303">
        <v>100.363111</v>
      </c>
      <c r="N357" s="303" t="s">
        <v>52</v>
      </c>
      <c r="O357" s="303" t="s">
        <v>55</v>
      </c>
      <c r="P357" s="303" t="s">
        <v>546</v>
      </c>
      <c r="Q357" s="303" t="s">
        <v>547</v>
      </c>
      <c r="R357" s="303" t="s">
        <v>547</v>
      </c>
      <c r="S357" s="303" t="s">
        <v>500</v>
      </c>
      <c r="T357" s="303" t="s">
        <v>500</v>
      </c>
      <c r="U357" s="303">
        <v>215</v>
      </c>
      <c r="V357" s="316">
        <v>243135</v>
      </c>
      <c r="W357" s="316">
        <v>243530</v>
      </c>
      <c r="X357" s="317">
        <v>168000</v>
      </c>
      <c r="Y357" s="326"/>
      <c r="AA357" s="349" t="s">
        <v>501</v>
      </c>
    </row>
    <row r="358" spans="1:27" s="303" customFormat="1" ht="81.75" customHeight="1" x14ac:dyDescent="0.2">
      <c r="A358" s="311">
        <v>323</v>
      </c>
      <c r="B358" s="303" t="s">
        <v>652</v>
      </c>
      <c r="C358" s="312" t="s">
        <v>668</v>
      </c>
      <c r="D358" s="303" t="s">
        <v>60</v>
      </c>
      <c r="E358" s="303" t="s">
        <v>65</v>
      </c>
      <c r="F358" s="303" t="s">
        <v>104</v>
      </c>
      <c r="G358" s="303" t="s">
        <v>669</v>
      </c>
      <c r="H358" s="303" t="s">
        <v>670</v>
      </c>
      <c r="I358" s="303" t="s">
        <v>656</v>
      </c>
      <c r="J358" s="303" t="s">
        <v>531</v>
      </c>
      <c r="K358" s="303" t="s">
        <v>473</v>
      </c>
      <c r="L358" s="303">
        <v>17.810148000000002</v>
      </c>
      <c r="M358" s="303">
        <v>100.31304</v>
      </c>
      <c r="N358" s="303" t="s">
        <v>52</v>
      </c>
      <c r="O358" s="319" t="s">
        <v>55</v>
      </c>
      <c r="P358" s="303" t="s">
        <v>546</v>
      </c>
      <c r="Q358" s="303" t="s">
        <v>547</v>
      </c>
      <c r="R358" s="303" t="s">
        <v>547</v>
      </c>
      <c r="S358" s="303" t="s">
        <v>500</v>
      </c>
      <c r="T358" s="303" t="s">
        <v>500</v>
      </c>
      <c r="U358" s="303">
        <v>201</v>
      </c>
      <c r="V358" s="316">
        <v>243135</v>
      </c>
      <c r="W358" s="316">
        <v>243530</v>
      </c>
      <c r="X358" s="317">
        <v>166000</v>
      </c>
      <c r="Y358" s="326"/>
      <c r="AA358" s="349" t="s">
        <v>501</v>
      </c>
    </row>
    <row r="359" spans="1:27" s="303" customFormat="1" ht="80.25" customHeight="1" x14ac:dyDescent="0.2">
      <c r="A359" s="311">
        <v>324</v>
      </c>
      <c r="B359" s="303" t="s">
        <v>652</v>
      </c>
      <c r="C359" s="312" t="s">
        <v>671</v>
      </c>
      <c r="D359" s="303" t="s">
        <v>60</v>
      </c>
      <c r="E359" s="303" t="s">
        <v>65</v>
      </c>
      <c r="F359" s="303" t="s">
        <v>104</v>
      </c>
      <c r="G359" s="303" t="s">
        <v>669</v>
      </c>
      <c r="H359" s="303" t="s">
        <v>670</v>
      </c>
      <c r="I359" s="303" t="s">
        <v>656</v>
      </c>
      <c r="J359" s="303" t="s">
        <v>531</v>
      </c>
      <c r="K359" s="303" t="s">
        <v>473</v>
      </c>
      <c r="L359" s="303">
        <v>17.810558</v>
      </c>
      <c r="M359" s="303">
        <v>100.31178</v>
      </c>
      <c r="N359" s="303" t="s">
        <v>52</v>
      </c>
      <c r="O359" s="303" t="s">
        <v>55</v>
      </c>
      <c r="P359" s="303" t="s">
        <v>546</v>
      </c>
      <c r="Q359" s="303" t="s">
        <v>547</v>
      </c>
      <c r="R359" s="303" t="s">
        <v>547</v>
      </c>
      <c r="S359" s="303" t="s">
        <v>500</v>
      </c>
      <c r="T359" s="303" t="s">
        <v>500</v>
      </c>
      <c r="U359" s="303">
        <v>201</v>
      </c>
      <c r="V359" s="316">
        <v>243135</v>
      </c>
      <c r="W359" s="316">
        <v>243530</v>
      </c>
      <c r="X359" s="317">
        <v>166000</v>
      </c>
      <c r="Y359" s="326"/>
      <c r="AA359" s="349" t="s">
        <v>501</v>
      </c>
    </row>
    <row r="360" spans="1:27" s="303" customFormat="1" ht="79.5" customHeight="1" x14ac:dyDescent="0.2">
      <c r="A360" s="311">
        <v>325</v>
      </c>
      <c r="B360" s="303" t="s">
        <v>652</v>
      </c>
      <c r="C360" s="312" t="s">
        <v>672</v>
      </c>
      <c r="D360" s="303" t="s">
        <v>60</v>
      </c>
      <c r="E360" s="303" t="s">
        <v>65</v>
      </c>
      <c r="F360" s="303" t="s">
        <v>104</v>
      </c>
      <c r="G360" s="303" t="s">
        <v>669</v>
      </c>
      <c r="H360" s="303" t="s">
        <v>670</v>
      </c>
      <c r="I360" s="303" t="s">
        <v>656</v>
      </c>
      <c r="J360" s="303" t="s">
        <v>531</v>
      </c>
      <c r="K360" s="303" t="s">
        <v>473</v>
      </c>
      <c r="L360" s="303">
        <v>17.818894</v>
      </c>
      <c r="M360" s="303" t="s">
        <v>673</v>
      </c>
      <c r="N360" s="303" t="s">
        <v>52</v>
      </c>
      <c r="O360" s="303" t="s">
        <v>55</v>
      </c>
      <c r="P360" s="303" t="s">
        <v>546</v>
      </c>
      <c r="Q360" s="303" t="s">
        <v>547</v>
      </c>
      <c r="R360" s="303" t="s">
        <v>547</v>
      </c>
      <c r="S360" s="303" t="s">
        <v>500</v>
      </c>
      <c r="T360" s="303" t="s">
        <v>500</v>
      </c>
      <c r="U360" s="303">
        <v>201</v>
      </c>
      <c r="V360" s="316">
        <v>243135</v>
      </c>
      <c r="W360" s="316">
        <v>243530</v>
      </c>
      <c r="X360" s="317">
        <v>166000</v>
      </c>
      <c r="Y360" s="326"/>
      <c r="AA360" s="349" t="s">
        <v>501</v>
      </c>
    </row>
    <row r="361" spans="1:27" s="303" customFormat="1" ht="65.25" x14ac:dyDescent="0.2">
      <c r="A361" s="311">
        <v>326</v>
      </c>
      <c r="B361" s="303" t="s">
        <v>652</v>
      </c>
      <c r="C361" s="312" t="s">
        <v>674</v>
      </c>
      <c r="D361" s="303" t="s">
        <v>66</v>
      </c>
      <c r="E361" s="303" t="s">
        <v>77</v>
      </c>
      <c r="F361" s="303" t="s">
        <v>109</v>
      </c>
      <c r="G361" s="303" t="s">
        <v>675</v>
      </c>
      <c r="H361" s="303" t="s">
        <v>676</v>
      </c>
      <c r="I361" s="303" t="s">
        <v>656</v>
      </c>
      <c r="J361" s="303" t="s">
        <v>531</v>
      </c>
      <c r="K361" s="303" t="s">
        <v>473</v>
      </c>
      <c r="L361" s="303">
        <v>17.828567</v>
      </c>
      <c r="M361" s="303">
        <v>100.374544</v>
      </c>
      <c r="N361" s="303" t="s">
        <v>52</v>
      </c>
      <c r="O361" s="303" t="s">
        <v>55</v>
      </c>
      <c r="P361" s="303" t="s">
        <v>546</v>
      </c>
      <c r="Q361" s="303" t="s">
        <v>547</v>
      </c>
      <c r="R361" s="303" t="s">
        <v>547</v>
      </c>
      <c r="S361" s="303" t="s">
        <v>500</v>
      </c>
      <c r="T361" s="303" t="s">
        <v>500</v>
      </c>
      <c r="U361" s="303">
        <v>203</v>
      </c>
      <c r="V361" s="316">
        <v>243135</v>
      </c>
      <c r="W361" s="316">
        <v>243530</v>
      </c>
      <c r="X361" s="317">
        <v>492288</v>
      </c>
      <c r="Y361" s="326"/>
      <c r="AA361" s="349" t="s">
        <v>501</v>
      </c>
    </row>
    <row r="362" spans="1:27" s="303" customFormat="1" ht="65.25" x14ac:dyDescent="0.2">
      <c r="A362" s="311">
        <v>327</v>
      </c>
      <c r="B362" s="303" t="s">
        <v>652</v>
      </c>
      <c r="C362" s="312" t="s">
        <v>677</v>
      </c>
      <c r="D362" s="303" t="s">
        <v>66</v>
      </c>
      <c r="E362" s="303" t="s">
        <v>77</v>
      </c>
      <c r="F362" s="303" t="s">
        <v>109</v>
      </c>
      <c r="G362" s="303" t="s">
        <v>678</v>
      </c>
      <c r="H362" s="303" t="s">
        <v>655</v>
      </c>
      <c r="I362" s="303" t="s">
        <v>656</v>
      </c>
      <c r="J362" s="303" t="s">
        <v>531</v>
      </c>
      <c r="K362" s="303" t="s">
        <v>473</v>
      </c>
      <c r="L362" s="303">
        <v>17.812211999999999</v>
      </c>
      <c r="M362" s="303">
        <v>100.375659</v>
      </c>
      <c r="N362" s="303" t="s">
        <v>52</v>
      </c>
      <c r="O362" s="303" t="s">
        <v>55</v>
      </c>
      <c r="P362" s="303" t="s">
        <v>546</v>
      </c>
      <c r="Q362" s="303" t="s">
        <v>547</v>
      </c>
      <c r="R362" s="303" t="s">
        <v>547</v>
      </c>
      <c r="S362" s="303" t="s">
        <v>500</v>
      </c>
      <c r="T362" s="303" t="s">
        <v>500</v>
      </c>
      <c r="U362" s="303">
        <v>236</v>
      </c>
      <c r="V362" s="316">
        <v>243135</v>
      </c>
      <c r="W362" s="316">
        <v>243530</v>
      </c>
      <c r="X362" s="317">
        <v>492288</v>
      </c>
      <c r="Y362" s="326"/>
      <c r="AA362" s="349" t="s">
        <v>501</v>
      </c>
    </row>
    <row r="363" spans="1:27" s="303" customFormat="1" ht="65.25" x14ac:dyDescent="0.2">
      <c r="A363" s="311">
        <v>328</v>
      </c>
      <c r="B363" s="303" t="s">
        <v>652</v>
      </c>
      <c r="C363" s="312" t="s">
        <v>679</v>
      </c>
      <c r="D363" s="303" t="s">
        <v>66</v>
      </c>
      <c r="E363" s="303" t="s">
        <v>77</v>
      </c>
      <c r="F363" s="303" t="s">
        <v>109</v>
      </c>
      <c r="G363" s="303" t="s">
        <v>680</v>
      </c>
      <c r="H363" s="303" t="s">
        <v>681</v>
      </c>
      <c r="I363" s="303" t="s">
        <v>656</v>
      </c>
      <c r="J363" s="303" t="s">
        <v>531</v>
      </c>
      <c r="K363" s="303" t="s">
        <v>473</v>
      </c>
      <c r="L363" s="303">
        <v>17.813365000000001</v>
      </c>
      <c r="M363" s="303">
        <v>100.365583</v>
      </c>
      <c r="N363" s="303" t="s">
        <v>52</v>
      </c>
      <c r="O363" s="303" t="s">
        <v>55</v>
      </c>
      <c r="P363" s="303" t="s">
        <v>546</v>
      </c>
      <c r="Q363" s="303" t="s">
        <v>547</v>
      </c>
      <c r="R363" s="303" t="s">
        <v>547</v>
      </c>
      <c r="S363" s="303" t="s">
        <v>500</v>
      </c>
      <c r="T363" s="303" t="s">
        <v>500</v>
      </c>
      <c r="U363" s="303">
        <v>225</v>
      </c>
      <c r="V363" s="316">
        <v>243135</v>
      </c>
      <c r="W363" s="316">
        <v>243530</v>
      </c>
      <c r="X363" s="317">
        <v>492288</v>
      </c>
      <c r="Y363" s="326"/>
      <c r="AA363" s="349" t="s">
        <v>501</v>
      </c>
    </row>
    <row r="364" spans="1:27" s="303" customFormat="1" ht="65.25" x14ac:dyDescent="0.2">
      <c r="A364" s="311">
        <v>329</v>
      </c>
      <c r="B364" s="303" t="s">
        <v>652</v>
      </c>
      <c r="C364" s="312" t="s">
        <v>682</v>
      </c>
      <c r="D364" s="303" t="s">
        <v>66</v>
      </c>
      <c r="E364" s="303" t="s">
        <v>77</v>
      </c>
      <c r="F364" s="303" t="s">
        <v>109</v>
      </c>
      <c r="G364" s="303" t="s">
        <v>683</v>
      </c>
      <c r="H364" s="303" t="s">
        <v>684</v>
      </c>
      <c r="I364" s="303" t="s">
        <v>656</v>
      </c>
      <c r="J364" s="303" t="s">
        <v>531</v>
      </c>
      <c r="K364" s="303" t="s">
        <v>473</v>
      </c>
      <c r="L364" s="303">
        <v>17.811318</v>
      </c>
      <c r="M364" s="303">
        <v>100.34383800000001</v>
      </c>
      <c r="N364" s="303" t="s">
        <v>52</v>
      </c>
      <c r="O364" s="303" t="s">
        <v>55</v>
      </c>
      <c r="P364" s="303" t="s">
        <v>546</v>
      </c>
      <c r="Q364" s="303" t="s">
        <v>547</v>
      </c>
      <c r="R364" s="303" t="s">
        <v>547</v>
      </c>
      <c r="S364" s="303" t="s">
        <v>500</v>
      </c>
      <c r="T364" s="303" t="s">
        <v>500</v>
      </c>
      <c r="U364" s="303">
        <v>259</v>
      </c>
      <c r="V364" s="316">
        <v>243135</v>
      </c>
      <c r="W364" s="316">
        <v>243530</v>
      </c>
      <c r="X364" s="317">
        <v>492288</v>
      </c>
      <c r="Y364" s="326"/>
      <c r="AA364" s="349" t="s">
        <v>501</v>
      </c>
    </row>
    <row r="365" spans="1:27" s="303" customFormat="1" ht="65.25" x14ac:dyDescent="0.2">
      <c r="A365" s="311">
        <v>330</v>
      </c>
      <c r="B365" s="303" t="s">
        <v>652</v>
      </c>
      <c r="C365" s="312" t="s">
        <v>685</v>
      </c>
      <c r="D365" s="303" t="s">
        <v>66</v>
      </c>
      <c r="E365" s="303" t="s">
        <v>77</v>
      </c>
      <c r="F365" s="303" t="s">
        <v>109</v>
      </c>
      <c r="G365" s="303" t="s">
        <v>686</v>
      </c>
      <c r="H365" s="303" t="s">
        <v>659</v>
      </c>
      <c r="I365" s="303" t="s">
        <v>656</v>
      </c>
      <c r="J365" s="303" t="s">
        <v>531</v>
      </c>
      <c r="K365" s="303" t="s">
        <v>473</v>
      </c>
      <c r="L365" s="303">
        <v>17.811318</v>
      </c>
      <c r="M365" s="303">
        <v>100.34383800000001</v>
      </c>
      <c r="N365" s="303" t="s">
        <v>52</v>
      </c>
      <c r="O365" s="303" t="s">
        <v>55</v>
      </c>
      <c r="P365" s="303" t="s">
        <v>546</v>
      </c>
      <c r="Q365" s="303" t="s">
        <v>547</v>
      </c>
      <c r="R365" s="303" t="s">
        <v>547</v>
      </c>
      <c r="S365" s="303" t="s">
        <v>500</v>
      </c>
      <c r="T365" s="303" t="s">
        <v>500</v>
      </c>
      <c r="U365" s="303">
        <v>152</v>
      </c>
      <c r="V365" s="316">
        <v>243135</v>
      </c>
      <c r="W365" s="316">
        <v>243530</v>
      </c>
      <c r="X365" s="317">
        <v>492288</v>
      </c>
      <c r="Y365" s="326"/>
      <c r="AA365" s="349" t="s">
        <v>501</v>
      </c>
    </row>
    <row r="366" spans="1:27" s="303" customFormat="1" ht="65.25" x14ac:dyDescent="0.2">
      <c r="A366" s="311">
        <v>331</v>
      </c>
      <c r="B366" s="303" t="s">
        <v>652</v>
      </c>
      <c r="C366" s="312" t="s">
        <v>687</v>
      </c>
      <c r="D366" s="303" t="s">
        <v>66</v>
      </c>
      <c r="E366" s="303" t="s">
        <v>77</v>
      </c>
      <c r="F366" s="303" t="s">
        <v>109</v>
      </c>
      <c r="G366" s="303" t="s">
        <v>688</v>
      </c>
      <c r="H366" s="303" t="s">
        <v>656</v>
      </c>
      <c r="I366" s="303" t="s">
        <v>656</v>
      </c>
      <c r="J366" s="303" t="s">
        <v>531</v>
      </c>
      <c r="K366" s="303" t="s">
        <v>473</v>
      </c>
      <c r="L366" s="303">
        <v>17.796320999999999</v>
      </c>
      <c r="M366" s="303">
        <v>100.33056500000001</v>
      </c>
      <c r="N366" s="303" t="s">
        <v>52</v>
      </c>
      <c r="O366" s="303" t="s">
        <v>55</v>
      </c>
      <c r="P366" s="303" t="s">
        <v>546</v>
      </c>
      <c r="Q366" s="303" t="s">
        <v>547</v>
      </c>
      <c r="R366" s="303" t="s">
        <v>547</v>
      </c>
      <c r="S366" s="303" t="s">
        <v>500</v>
      </c>
      <c r="T366" s="303" t="s">
        <v>500</v>
      </c>
      <c r="U366" s="303">
        <v>145</v>
      </c>
      <c r="V366" s="316">
        <v>243135</v>
      </c>
      <c r="W366" s="316">
        <v>243530</v>
      </c>
      <c r="X366" s="317">
        <v>492288</v>
      </c>
      <c r="Y366" s="326"/>
      <c r="AA366" s="349" t="s">
        <v>501</v>
      </c>
    </row>
    <row r="367" spans="1:27" s="303" customFormat="1" ht="65.25" x14ac:dyDescent="0.2">
      <c r="A367" s="311">
        <v>332</v>
      </c>
      <c r="B367" s="303" t="s">
        <v>652</v>
      </c>
      <c r="C367" s="312" t="s">
        <v>689</v>
      </c>
      <c r="D367" s="303" t="s">
        <v>66</v>
      </c>
      <c r="E367" s="303" t="s">
        <v>77</v>
      </c>
      <c r="F367" s="303" t="s">
        <v>109</v>
      </c>
      <c r="G367" s="303" t="s">
        <v>690</v>
      </c>
      <c r="H367" s="303" t="s">
        <v>665</v>
      </c>
      <c r="I367" s="303" t="s">
        <v>656</v>
      </c>
      <c r="J367" s="303" t="s">
        <v>531</v>
      </c>
      <c r="K367" s="303" t="s">
        <v>473</v>
      </c>
      <c r="L367" s="303">
        <v>17.832315999999999</v>
      </c>
      <c r="M367" s="303">
        <v>100.360094</v>
      </c>
      <c r="N367" s="303" t="s">
        <v>52</v>
      </c>
      <c r="O367" s="303" t="s">
        <v>55</v>
      </c>
      <c r="P367" s="303" t="s">
        <v>546</v>
      </c>
      <c r="Q367" s="303" t="s">
        <v>547</v>
      </c>
      <c r="R367" s="303" t="s">
        <v>547</v>
      </c>
      <c r="S367" s="303" t="s">
        <v>500</v>
      </c>
      <c r="T367" s="303" t="s">
        <v>500</v>
      </c>
      <c r="U367" s="303">
        <v>215</v>
      </c>
      <c r="V367" s="316">
        <v>243135</v>
      </c>
      <c r="W367" s="316">
        <v>243530</v>
      </c>
      <c r="X367" s="317">
        <v>492288</v>
      </c>
      <c r="Y367" s="326"/>
      <c r="AA367" s="349" t="s">
        <v>501</v>
      </c>
    </row>
    <row r="368" spans="1:27" s="303" customFormat="1" ht="65.25" x14ac:dyDescent="0.2">
      <c r="A368" s="311">
        <v>333</v>
      </c>
      <c r="B368" s="303" t="s">
        <v>652</v>
      </c>
      <c r="C368" s="312" t="s">
        <v>691</v>
      </c>
      <c r="D368" s="303" t="s">
        <v>66</v>
      </c>
      <c r="E368" s="303" t="s">
        <v>77</v>
      </c>
      <c r="F368" s="303" t="s">
        <v>109</v>
      </c>
      <c r="G368" s="303" t="s">
        <v>692</v>
      </c>
      <c r="H368" s="303" t="s">
        <v>670</v>
      </c>
      <c r="I368" s="303" t="s">
        <v>656</v>
      </c>
      <c r="J368" s="303" t="s">
        <v>531</v>
      </c>
      <c r="K368" s="303" t="s">
        <v>473</v>
      </c>
      <c r="L368" s="303">
        <v>17.802987000000002</v>
      </c>
      <c r="M368" s="303">
        <v>100.327958</v>
      </c>
      <c r="N368" s="303" t="s">
        <v>52</v>
      </c>
      <c r="O368" s="303" t="s">
        <v>55</v>
      </c>
      <c r="P368" s="303" t="s">
        <v>546</v>
      </c>
      <c r="Q368" s="303" t="s">
        <v>547</v>
      </c>
      <c r="R368" s="303" t="s">
        <v>547</v>
      </c>
      <c r="S368" s="303" t="s">
        <v>500</v>
      </c>
      <c r="T368" s="303" t="s">
        <v>500</v>
      </c>
      <c r="U368" s="303">
        <v>201</v>
      </c>
      <c r="V368" s="316">
        <v>243135</v>
      </c>
      <c r="W368" s="316">
        <v>243530</v>
      </c>
      <c r="X368" s="317">
        <v>492288</v>
      </c>
      <c r="Y368" s="326"/>
      <c r="AA368" s="349" t="s">
        <v>501</v>
      </c>
    </row>
    <row r="369" spans="1:27" s="303" customFormat="1" ht="65.25" x14ac:dyDescent="0.2">
      <c r="A369" s="311">
        <v>334</v>
      </c>
      <c r="B369" s="303" t="s">
        <v>652</v>
      </c>
      <c r="C369" s="312" t="s">
        <v>693</v>
      </c>
      <c r="D369" s="303" t="s">
        <v>66</v>
      </c>
      <c r="E369" s="303" t="s">
        <v>77</v>
      </c>
      <c r="F369" s="303" t="s">
        <v>109</v>
      </c>
      <c r="G369" s="303" t="s">
        <v>692</v>
      </c>
      <c r="H369" s="303" t="s">
        <v>670</v>
      </c>
      <c r="I369" s="303" t="s">
        <v>656</v>
      </c>
      <c r="J369" s="303" t="s">
        <v>531</v>
      </c>
      <c r="K369" s="303" t="s">
        <v>473</v>
      </c>
      <c r="L369" s="303">
        <v>17.811368999999999</v>
      </c>
      <c r="M369" s="303">
        <v>100.337355</v>
      </c>
      <c r="N369" s="303" t="s">
        <v>52</v>
      </c>
      <c r="O369" s="303" t="s">
        <v>55</v>
      </c>
      <c r="P369" s="303" t="s">
        <v>546</v>
      </c>
      <c r="Q369" s="303" t="s">
        <v>547</v>
      </c>
      <c r="R369" s="303" t="s">
        <v>547</v>
      </c>
      <c r="S369" s="303" t="s">
        <v>500</v>
      </c>
      <c r="T369" s="303" t="s">
        <v>500</v>
      </c>
      <c r="U369" s="303">
        <v>201</v>
      </c>
      <c r="V369" s="316">
        <v>243135</v>
      </c>
      <c r="W369" s="316">
        <v>243530</v>
      </c>
      <c r="X369" s="317">
        <v>492288</v>
      </c>
      <c r="Y369" s="326"/>
      <c r="AA369" s="349" t="s">
        <v>501</v>
      </c>
    </row>
    <row r="370" spans="1:27" s="303" customFormat="1" ht="60.75" customHeight="1" x14ac:dyDescent="0.2">
      <c r="A370" s="311">
        <v>335</v>
      </c>
      <c r="B370" s="303" t="s">
        <v>652</v>
      </c>
      <c r="C370" s="312" t="s">
        <v>694</v>
      </c>
      <c r="D370" s="303" t="s">
        <v>70</v>
      </c>
      <c r="E370" s="303" t="s">
        <v>71</v>
      </c>
      <c r="F370" s="303" t="s">
        <v>108</v>
      </c>
      <c r="G370" s="303" t="s">
        <v>695</v>
      </c>
      <c r="H370" s="303" t="s">
        <v>696</v>
      </c>
      <c r="I370" s="303" t="s">
        <v>656</v>
      </c>
      <c r="J370" s="303" t="s">
        <v>531</v>
      </c>
      <c r="K370" s="303" t="s">
        <v>473</v>
      </c>
      <c r="L370" s="303" t="s">
        <v>697</v>
      </c>
      <c r="M370" s="303" t="s">
        <v>698</v>
      </c>
      <c r="N370" s="303" t="s">
        <v>52</v>
      </c>
      <c r="O370" s="303" t="s">
        <v>55</v>
      </c>
      <c r="P370" s="303" t="s">
        <v>546</v>
      </c>
      <c r="Q370" s="303" t="s">
        <v>547</v>
      </c>
      <c r="R370" s="303" t="s">
        <v>547</v>
      </c>
      <c r="U370" s="303">
        <v>251</v>
      </c>
      <c r="V370" s="316">
        <v>243135</v>
      </c>
      <c r="W370" s="316">
        <v>243530</v>
      </c>
      <c r="X370" s="317">
        <v>3529000</v>
      </c>
      <c r="Y370" s="326"/>
      <c r="AA370" s="349" t="s">
        <v>501</v>
      </c>
    </row>
    <row r="371" spans="1:27" s="303" customFormat="1" ht="65.25" x14ac:dyDescent="0.2">
      <c r="A371" s="311">
        <v>336</v>
      </c>
      <c r="B371" s="303" t="s">
        <v>652</v>
      </c>
      <c r="C371" s="312" t="s">
        <v>699</v>
      </c>
      <c r="D371" s="303" t="s">
        <v>70</v>
      </c>
      <c r="E371" s="303" t="s">
        <v>71</v>
      </c>
      <c r="F371" s="303" t="s">
        <v>108</v>
      </c>
      <c r="G371" s="303" t="s">
        <v>678</v>
      </c>
      <c r="H371" s="303" t="s">
        <v>655</v>
      </c>
      <c r="I371" s="303" t="s">
        <v>656</v>
      </c>
      <c r="J371" s="303" t="s">
        <v>531</v>
      </c>
      <c r="K371" s="303" t="s">
        <v>473</v>
      </c>
      <c r="L371" s="303">
        <v>17.814961</v>
      </c>
      <c r="M371" s="303">
        <v>100.385175</v>
      </c>
      <c r="N371" s="303" t="s">
        <v>52</v>
      </c>
      <c r="O371" s="303" t="s">
        <v>55</v>
      </c>
      <c r="P371" s="303" t="s">
        <v>546</v>
      </c>
      <c r="Q371" s="303" t="s">
        <v>547</v>
      </c>
      <c r="R371" s="303" t="s">
        <v>547</v>
      </c>
      <c r="U371" s="303">
        <v>236</v>
      </c>
      <c r="V371" s="316">
        <v>243135</v>
      </c>
      <c r="W371" s="316">
        <v>243530</v>
      </c>
      <c r="X371" s="317">
        <v>1857000</v>
      </c>
      <c r="Y371" s="326"/>
      <c r="AA371" s="349" t="s">
        <v>501</v>
      </c>
    </row>
    <row r="372" spans="1:27" s="303" customFormat="1" ht="87" x14ac:dyDescent="0.2">
      <c r="A372" s="311">
        <v>337</v>
      </c>
      <c r="B372" s="303" t="s">
        <v>652</v>
      </c>
      <c r="C372" s="312" t="s">
        <v>700</v>
      </c>
      <c r="D372" s="303" t="s">
        <v>70</v>
      </c>
      <c r="E372" s="303" t="s">
        <v>71</v>
      </c>
      <c r="F372" s="303" t="s">
        <v>108</v>
      </c>
      <c r="G372" s="303" t="s">
        <v>680</v>
      </c>
      <c r="H372" s="303" t="s">
        <v>681</v>
      </c>
      <c r="I372" s="303" t="s">
        <v>656</v>
      </c>
      <c r="J372" s="303" t="s">
        <v>531</v>
      </c>
      <c r="K372" s="303" t="s">
        <v>473</v>
      </c>
      <c r="L372" s="303" t="s">
        <v>701</v>
      </c>
      <c r="M372" s="303" t="s">
        <v>702</v>
      </c>
      <c r="N372" s="303" t="s">
        <v>52</v>
      </c>
      <c r="O372" s="303" t="s">
        <v>55</v>
      </c>
      <c r="P372" s="303" t="s">
        <v>546</v>
      </c>
      <c r="Q372" s="303" t="s">
        <v>547</v>
      </c>
      <c r="R372" s="303" t="s">
        <v>547</v>
      </c>
      <c r="U372" s="303">
        <v>225</v>
      </c>
      <c r="V372" s="316">
        <v>243135</v>
      </c>
      <c r="W372" s="316">
        <v>243530</v>
      </c>
      <c r="X372" s="317">
        <v>2226000</v>
      </c>
      <c r="Y372" s="326"/>
      <c r="AA372" s="349" t="s">
        <v>501</v>
      </c>
    </row>
    <row r="373" spans="1:27" s="303" customFormat="1" ht="65.25" customHeight="1" x14ac:dyDescent="0.2">
      <c r="A373" s="311">
        <v>338</v>
      </c>
      <c r="B373" s="303" t="s">
        <v>652</v>
      </c>
      <c r="C373" s="312" t="s">
        <v>703</v>
      </c>
      <c r="D373" s="303" t="s">
        <v>70</v>
      </c>
      <c r="E373" s="303" t="s">
        <v>71</v>
      </c>
      <c r="F373" s="303" t="s">
        <v>108</v>
      </c>
      <c r="G373" s="303" t="s">
        <v>683</v>
      </c>
      <c r="H373" s="303" t="s">
        <v>684</v>
      </c>
      <c r="I373" s="303" t="s">
        <v>656</v>
      </c>
      <c r="J373" s="303" t="s">
        <v>531</v>
      </c>
      <c r="K373" s="303" t="s">
        <v>473</v>
      </c>
      <c r="L373" s="303" t="s">
        <v>704</v>
      </c>
      <c r="M373" s="303" t="s">
        <v>705</v>
      </c>
      <c r="N373" s="303" t="s">
        <v>52</v>
      </c>
      <c r="O373" s="303" t="s">
        <v>55</v>
      </c>
      <c r="P373" s="303" t="s">
        <v>546</v>
      </c>
      <c r="Q373" s="303" t="s">
        <v>547</v>
      </c>
      <c r="R373" s="303" t="s">
        <v>547</v>
      </c>
      <c r="U373" s="303">
        <v>259</v>
      </c>
      <c r="V373" s="316">
        <v>243135</v>
      </c>
      <c r="W373" s="316">
        <v>243530</v>
      </c>
      <c r="X373" s="317">
        <v>5558000</v>
      </c>
      <c r="Y373" s="326"/>
      <c r="AA373" s="349" t="s">
        <v>501</v>
      </c>
    </row>
    <row r="374" spans="1:27" s="303" customFormat="1" ht="63.75" customHeight="1" x14ac:dyDescent="0.2">
      <c r="A374" s="311">
        <v>339</v>
      </c>
      <c r="B374" s="303" t="s">
        <v>652</v>
      </c>
      <c r="C374" s="312" t="s">
        <v>706</v>
      </c>
      <c r="D374" s="303" t="s">
        <v>70</v>
      </c>
      <c r="E374" s="303" t="s">
        <v>71</v>
      </c>
      <c r="F374" s="303" t="s">
        <v>108</v>
      </c>
      <c r="G374" s="303" t="s">
        <v>707</v>
      </c>
      <c r="H374" s="303" t="s">
        <v>708</v>
      </c>
      <c r="I374" s="303" t="s">
        <v>656</v>
      </c>
      <c r="J374" s="303" t="s">
        <v>531</v>
      </c>
      <c r="K374" s="303" t="s">
        <v>473</v>
      </c>
      <c r="L374" s="303" t="s">
        <v>709</v>
      </c>
      <c r="M374" s="303" t="s">
        <v>710</v>
      </c>
      <c r="N374" s="303" t="s">
        <v>52</v>
      </c>
      <c r="O374" s="303" t="s">
        <v>55</v>
      </c>
      <c r="P374" s="303" t="s">
        <v>546</v>
      </c>
      <c r="Q374" s="303" t="s">
        <v>547</v>
      </c>
      <c r="R374" s="303" t="s">
        <v>547</v>
      </c>
      <c r="U374" s="303">
        <v>99</v>
      </c>
      <c r="V374" s="316">
        <v>243135</v>
      </c>
      <c r="W374" s="316">
        <v>243530</v>
      </c>
      <c r="X374" s="317">
        <v>1807000</v>
      </c>
      <c r="Y374" s="326"/>
      <c r="AA374" s="349" t="s">
        <v>501</v>
      </c>
    </row>
    <row r="375" spans="1:27" s="303" customFormat="1" ht="66.75" customHeight="1" x14ac:dyDescent="0.2">
      <c r="A375" s="311">
        <v>340</v>
      </c>
      <c r="B375" s="303" t="s">
        <v>652</v>
      </c>
      <c r="C375" s="312" t="s">
        <v>711</v>
      </c>
      <c r="D375" s="303" t="s">
        <v>70</v>
      </c>
      <c r="E375" s="303" t="s">
        <v>71</v>
      </c>
      <c r="F375" s="303" t="s">
        <v>108</v>
      </c>
      <c r="G375" s="303" t="s">
        <v>686</v>
      </c>
      <c r="H375" s="303" t="s">
        <v>659</v>
      </c>
      <c r="I375" s="303" t="s">
        <v>656</v>
      </c>
      <c r="J375" s="303" t="s">
        <v>531</v>
      </c>
      <c r="K375" s="303" t="s">
        <v>473</v>
      </c>
      <c r="L375" s="303" t="s">
        <v>712</v>
      </c>
      <c r="M375" s="303" t="s">
        <v>713</v>
      </c>
      <c r="N375" s="303" t="s">
        <v>52</v>
      </c>
      <c r="O375" s="303" t="s">
        <v>55</v>
      </c>
      <c r="P375" s="303" t="s">
        <v>546</v>
      </c>
      <c r="Q375" s="303" t="s">
        <v>547</v>
      </c>
      <c r="R375" s="303" t="s">
        <v>547</v>
      </c>
      <c r="U375" s="303">
        <v>152</v>
      </c>
      <c r="V375" s="316">
        <v>243135</v>
      </c>
      <c r="W375" s="316">
        <v>243530</v>
      </c>
      <c r="X375" s="317">
        <v>3831000</v>
      </c>
      <c r="Y375" s="326"/>
      <c r="AA375" s="349" t="s">
        <v>501</v>
      </c>
    </row>
    <row r="376" spans="1:27" s="303" customFormat="1" ht="66.75" customHeight="1" x14ac:dyDescent="0.2">
      <c r="A376" s="311">
        <v>341</v>
      </c>
      <c r="B376" s="303" t="s">
        <v>652</v>
      </c>
      <c r="C376" s="312" t="s">
        <v>714</v>
      </c>
      <c r="D376" s="303" t="s">
        <v>70</v>
      </c>
      <c r="E376" s="303" t="s">
        <v>71</v>
      </c>
      <c r="G376" s="303" t="s">
        <v>715</v>
      </c>
      <c r="H376" s="303" t="s">
        <v>715</v>
      </c>
      <c r="I376" s="303" t="s">
        <v>656</v>
      </c>
      <c r="J376" s="303" t="s">
        <v>531</v>
      </c>
      <c r="K376" s="303" t="s">
        <v>473</v>
      </c>
      <c r="L376" s="303" t="s">
        <v>716</v>
      </c>
      <c r="M376" s="303" t="s">
        <v>717</v>
      </c>
      <c r="N376" s="303" t="s">
        <v>52</v>
      </c>
      <c r="O376" s="303" t="s">
        <v>55</v>
      </c>
      <c r="P376" s="303" t="s">
        <v>546</v>
      </c>
      <c r="Q376" s="303" t="s">
        <v>547</v>
      </c>
      <c r="R376" s="303" t="s">
        <v>547</v>
      </c>
      <c r="U376" s="303">
        <v>151</v>
      </c>
      <c r="V376" s="316">
        <v>243135</v>
      </c>
      <c r="W376" s="316">
        <v>243530</v>
      </c>
      <c r="X376" s="317">
        <v>3834000</v>
      </c>
      <c r="Y376" s="326"/>
      <c r="AA376" s="349" t="s">
        <v>501</v>
      </c>
    </row>
    <row r="377" spans="1:27" s="303" customFormat="1" ht="61.5" customHeight="1" x14ac:dyDescent="0.2">
      <c r="A377" s="311">
        <v>342</v>
      </c>
      <c r="B377" s="303" t="s">
        <v>652</v>
      </c>
      <c r="C377" s="312" t="s">
        <v>718</v>
      </c>
      <c r="D377" s="303" t="s">
        <v>70</v>
      </c>
      <c r="E377" s="303" t="s">
        <v>71</v>
      </c>
      <c r="F377" s="303" t="s">
        <v>108</v>
      </c>
      <c r="G377" s="303" t="s">
        <v>688</v>
      </c>
      <c r="H377" s="303" t="s">
        <v>688</v>
      </c>
      <c r="I377" s="303" t="s">
        <v>656</v>
      </c>
      <c r="J377" s="303" t="s">
        <v>531</v>
      </c>
      <c r="K377" s="303" t="s">
        <v>473</v>
      </c>
      <c r="L377" s="303" t="s">
        <v>719</v>
      </c>
      <c r="M377" s="303" t="s">
        <v>720</v>
      </c>
      <c r="N377" s="303" t="s">
        <v>52</v>
      </c>
      <c r="O377" s="303" t="s">
        <v>55</v>
      </c>
      <c r="P377" s="303" t="s">
        <v>546</v>
      </c>
      <c r="Q377" s="303" t="s">
        <v>547</v>
      </c>
      <c r="R377" s="303" t="s">
        <v>547</v>
      </c>
      <c r="U377" s="303">
        <v>145</v>
      </c>
      <c r="V377" s="316">
        <v>243135</v>
      </c>
      <c r="W377" s="316">
        <v>243530</v>
      </c>
      <c r="X377" s="317">
        <v>2985000</v>
      </c>
      <c r="Y377" s="326"/>
      <c r="AA377" s="349" t="s">
        <v>501</v>
      </c>
    </row>
    <row r="378" spans="1:27" s="303" customFormat="1" ht="87" x14ac:dyDescent="0.2">
      <c r="A378" s="311">
        <v>343</v>
      </c>
      <c r="B378" s="303" t="s">
        <v>652</v>
      </c>
      <c r="C378" s="312" t="s">
        <v>721</v>
      </c>
      <c r="D378" s="303" t="s">
        <v>70</v>
      </c>
      <c r="E378" s="303" t="s">
        <v>71</v>
      </c>
      <c r="F378" s="303" t="s">
        <v>108</v>
      </c>
      <c r="G378" s="303" t="s">
        <v>722</v>
      </c>
      <c r="H378" s="303" t="s">
        <v>722</v>
      </c>
      <c r="I378" s="303" t="s">
        <v>656</v>
      </c>
      <c r="J378" s="303" t="s">
        <v>531</v>
      </c>
      <c r="K378" s="303" t="s">
        <v>473</v>
      </c>
      <c r="L378" s="303">
        <v>17.839428000000002</v>
      </c>
      <c r="M378" s="303">
        <v>100.357446</v>
      </c>
      <c r="N378" s="303" t="s">
        <v>52</v>
      </c>
      <c r="O378" s="303" t="s">
        <v>55</v>
      </c>
      <c r="P378" s="303" t="s">
        <v>546</v>
      </c>
      <c r="Q378" s="303" t="s">
        <v>547</v>
      </c>
      <c r="R378" s="303" t="s">
        <v>547</v>
      </c>
      <c r="U378" s="303">
        <v>144</v>
      </c>
      <c r="V378" s="316">
        <v>243135</v>
      </c>
      <c r="W378" s="316">
        <v>243530</v>
      </c>
      <c r="X378" s="317">
        <v>582000</v>
      </c>
      <c r="Y378" s="326"/>
      <c r="AA378" s="349" t="s">
        <v>501</v>
      </c>
    </row>
    <row r="379" spans="1:27" s="303" customFormat="1" ht="87" x14ac:dyDescent="0.2">
      <c r="A379" s="311">
        <v>344</v>
      </c>
      <c r="B379" s="303" t="s">
        <v>652</v>
      </c>
      <c r="C379" s="312" t="s">
        <v>723</v>
      </c>
      <c r="D379" s="303" t="s">
        <v>70</v>
      </c>
      <c r="E379" s="303" t="s">
        <v>71</v>
      </c>
      <c r="F379" s="303" t="s">
        <v>108</v>
      </c>
      <c r="G379" s="303" t="s">
        <v>690</v>
      </c>
      <c r="H379" s="303" t="s">
        <v>690</v>
      </c>
      <c r="I379" s="303" t="s">
        <v>656</v>
      </c>
      <c r="J379" s="303" t="s">
        <v>531</v>
      </c>
      <c r="K379" s="303" t="s">
        <v>473</v>
      </c>
      <c r="L379" s="303" t="s">
        <v>724</v>
      </c>
      <c r="M379" s="303" t="s">
        <v>725</v>
      </c>
      <c r="N379" s="303" t="s">
        <v>52</v>
      </c>
      <c r="O379" s="303" t="s">
        <v>55</v>
      </c>
      <c r="P379" s="303" t="s">
        <v>546</v>
      </c>
      <c r="Q379" s="303" t="s">
        <v>547</v>
      </c>
      <c r="R379" s="303" t="s">
        <v>547</v>
      </c>
      <c r="U379" s="303">
        <v>215</v>
      </c>
      <c r="V379" s="316">
        <v>243135</v>
      </c>
      <c r="W379" s="316">
        <v>243530</v>
      </c>
      <c r="X379" s="317">
        <v>2470000</v>
      </c>
      <c r="Y379" s="326"/>
      <c r="AA379" s="349" t="s">
        <v>501</v>
      </c>
    </row>
    <row r="380" spans="1:27" s="303" customFormat="1" ht="61.5" customHeight="1" x14ac:dyDescent="0.2">
      <c r="A380" s="311">
        <v>345</v>
      </c>
      <c r="B380" s="303" t="s">
        <v>652</v>
      </c>
      <c r="C380" s="312" t="s">
        <v>726</v>
      </c>
      <c r="D380" s="303" t="s">
        <v>70</v>
      </c>
      <c r="E380" s="303" t="s">
        <v>71</v>
      </c>
      <c r="F380" s="303" t="s">
        <v>108</v>
      </c>
      <c r="G380" s="303" t="s">
        <v>692</v>
      </c>
      <c r="H380" s="303" t="s">
        <v>692</v>
      </c>
      <c r="I380" s="303" t="s">
        <v>656</v>
      </c>
      <c r="J380" s="303" t="s">
        <v>531</v>
      </c>
      <c r="K380" s="303" t="s">
        <v>473</v>
      </c>
      <c r="L380" s="303" t="s">
        <v>727</v>
      </c>
      <c r="M380" s="303" t="s">
        <v>728</v>
      </c>
      <c r="N380" s="303" t="s">
        <v>52</v>
      </c>
      <c r="O380" s="303" t="s">
        <v>55</v>
      </c>
      <c r="P380" s="303" t="s">
        <v>546</v>
      </c>
      <c r="Q380" s="303" t="s">
        <v>547</v>
      </c>
      <c r="R380" s="303" t="s">
        <v>547</v>
      </c>
      <c r="U380" s="303">
        <v>201</v>
      </c>
      <c r="V380" s="316">
        <v>243135</v>
      </c>
      <c r="W380" s="316">
        <v>243530</v>
      </c>
      <c r="X380" s="317">
        <v>4358000</v>
      </c>
      <c r="Y380" s="326"/>
      <c r="AA380" s="349" t="s">
        <v>501</v>
      </c>
    </row>
    <row r="381" spans="1:27" s="303" customFormat="1" ht="25.5" customHeight="1" x14ac:dyDescent="0.2">
      <c r="A381" s="311">
        <v>346</v>
      </c>
      <c r="B381" s="303" t="s">
        <v>729</v>
      </c>
      <c r="C381" s="312" t="s">
        <v>945</v>
      </c>
      <c r="D381" s="303" t="s">
        <v>64</v>
      </c>
      <c r="E381" s="303" t="s">
        <v>69</v>
      </c>
      <c r="F381" s="303" t="s">
        <v>112</v>
      </c>
      <c r="G381" s="303" t="s">
        <v>731</v>
      </c>
      <c r="H381" s="303" t="s">
        <v>732</v>
      </c>
      <c r="I381" s="303" t="s">
        <v>733</v>
      </c>
      <c r="J381" s="303" t="s">
        <v>734</v>
      </c>
      <c r="K381" s="303" t="s">
        <v>473</v>
      </c>
      <c r="L381" s="303">
        <v>17.64</v>
      </c>
      <c r="M381" s="318">
        <v>100.044</v>
      </c>
      <c r="N381" s="303" t="s">
        <v>52</v>
      </c>
      <c r="P381" s="303">
        <v>3</v>
      </c>
      <c r="Q381" s="303">
        <v>3</v>
      </c>
      <c r="R381" s="303">
        <v>3</v>
      </c>
      <c r="S381" s="319">
        <v>500</v>
      </c>
      <c r="T381" s="315">
        <v>95000</v>
      </c>
      <c r="U381" s="319">
        <v>718</v>
      </c>
      <c r="V381" s="316">
        <v>242948</v>
      </c>
      <c r="W381" s="316">
        <v>243039</v>
      </c>
      <c r="X381" s="327">
        <v>359000</v>
      </c>
      <c r="Y381" s="315"/>
      <c r="AA381" s="349" t="s">
        <v>501</v>
      </c>
    </row>
    <row r="382" spans="1:27" s="303" customFormat="1" x14ac:dyDescent="0.2">
      <c r="A382" s="311">
        <v>347</v>
      </c>
      <c r="B382" s="303" t="s">
        <v>735</v>
      </c>
      <c r="C382" s="312" t="s">
        <v>736</v>
      </c>
      <c r="D382" s="303" t="s">
        <v>64</v>
      </c>
      <c r="E382" s="303" t="s">
        <v>69</v>
      </c>
      <c r="F382" s="303" t="s">
        <v>111</v>
      </c>
      <c r="G382" s="303">
        <v>5</v>
      </c>
      <c r="H382" s="303" t="s">
        <v>737</v>
      </c>
      <c r="I382" s="303" t="s">
        <v>738</v>
      </c>
      <c r="J382" s="303" t="s">
        <v>734</v>
      </c>
      <c r="K382" s="303" t="s">
        <v>473</v>
      </c>
      <c r="L382" s="303">
        <v>17.540154000000001</v>
      </c>
      <c r="M382" s="303">
        <v>99.998125000000002</v>
      </c>
      <c r="N382" s="303" t="s">
        <v>52</v>
      </c>
      <c r="O382" s="303" t="s">
        <v>56</v>
      </c>
      <c r="P382" s="303">
        <v>1</v>
      </c>
      <c r="Q382" s="303">
        <v>4</v>
      </c>
      <c r="R382" s="303">
        <v>4</v>
      </c>
      <c r="S382" s="319">
        <v>500</v>
      </c>
      <c r="T382" s="315" t="s">
        <v>474</v>
      </c>
      <c r="U382" s="319">
        <v>50</v>
      </c>
      <c r="V382" s="316">
        <v>242767</v>
      </c>
      <c r="W382" s="316">
        <v>242828</v>
      </c>
      <c r="X382" s="327">
        <v>442600</v>
      </c>
      <c r="Y382" s="315"/>
      <c r="AA382" s="349" t="s">
        <v>501</v>
      </c>
    </row>
    <row r="383" spans="1:27" s="303" customFormat="1" ht="27" customHeight="1" x14ac:dyDescent="0.2">
      <c r="A383" s="311">
        <v>348</v>
      </c>
      <c r="B383" s="303" t="s">
        <v>452</v>
      </c>
      <c r="C383" s="312" t="s">
        <v>739</v>
      </c>
      <c r="D383" s="303" t="s">
        <v>60</v>
      </c>
      <c r="E383" s="303" t="s">
        <v>81</v>
      </c>
      <c r="F383" s="303" t="s">
        <v>89</v>
      </c>
      <c r="G383" s="303">
        <v>1</v>
      </c>
      <c r="H383" s="303" t="s">
        <v>740</v>
      </c>
      <c r="I383" s="303" t="s">
        <v>24</v>
      </c>
      <c r="J383" s="303" t="s">
        <v>531</v>
      </c>
      <c r="K383" s="303" t="s">
        <v>473</v>
      </c>
      <c r="L383" s="303">
        <v>17.817119999999999</v>
      </c>
      <c r="M383" s="303">
        <v>100.29201</v>
      </c>
      <c r="N383" s="303" t="s">
        <v>52</v>
      </c>
      <c r="O383" s="303" t="s">
        <v>25</v>
      </c>
      <c r="P383" s="303">
        <v>4</v>
      </c>
      <c r="Q383" s="303">
        <v>4</v>
      </c>
      <c r="R383" s="303">
        <v>4</v>
      </c>
      <c r="S383" s="303" t="s">
        <v>520</v>
      </c>
      <c r="T383" s="303" t="s">
        <v>520</v>
      </c>
      <c r="U383" s="303">
        <v>179</v>
      </c>
      <c r="V383" s="316">
        <v>242800</v>
      </c>
      <c r="W383" s="316">
        <v>242861</v>
      </c>
      <c r="X383" s="317">
        <v>322600</v>
      </c>
      <c r="Y383" s="320"/>
      <c r="AA383" s="349" t="s">
        <v>501</v>
      </c>
    </row>
    <row r="384" spans="1:27" s="303" customFormat="1" ht="30" customHeight="1" x14ac:dyDescent="0.2">
      <c r="A384" s="311">
        <v>349</v>
      </c>
      <c r="B384" s="303" t="s">
        <v>452</v>
      </c>
      <c r="C384" s="312" t="s">
        <v>743</v>
      </c>
      <c r="D384" s="303" t="s">
        <v>60</v>
      </c>
      <c r="E384" s="303" t="s">
        <v>81</v>
      </c>
      <c r="F384" s="303" t="s">
        <v>89</v>
      </c>
      <c r="G384" s="303">
        <v>2</v>
      </c>
      <c r="H384" s="303" t="s">
        <v>744</v>
      </c>
      <c r="I384" s="303" t="s">
        <v>24</v>
      </c>
      <c r="J384" s="303" t="s">
        <v>531</v>
      </c>
      <c r="K384" s="303" t="s">
        <v>473</v>
      </c>
      <c r="L384" s="303">
        <v>17.782430000000002</v>
      </c>
      <c r="M384" s="303">
        <v>10029420</v>
      </c>
      <c r="N384" s="303" t="s">
        <v>52</v>
      </c>
      <c r="O384" s="303" t="s">
        <v>25</v>
      </c>
      <c r="P384" s="303">
        <v>4</v>
      </c>
      <c r="Q384" s="303">
        <v>4</v>
      </c>
      <c r="R384" s="303">
        <v>4</v>
      </c>
      <c r="U384" s="303">
        <v>306</v>
      </c>
      <c r="V384" s="316">
        <v>242800</v>
      </c>
      <c r="W384" s="316">
        <v>242861</v>
      </c>
      <c r="X384" s="317">
        <v>322600</v>
      </c>
      <c r="Y384" s="320"/>
      <c r="AA384" s="349" t="s">
        <v>501</v>
      </c>
    </row>
    <row r="385" spans="1:29" ht="30" customHeight="1" x14ac:dyDescent="0.2">
      <c r="A385" s="226">
        <v>350</v>
      </c>
      <c r="B385" s="288" t="s">
        <v>452</v>
      </c>
      <c r="C385" s="248" t="s">
        <v>743</v>
      </c>
      <c r="D385" s="242" t="s">
        <v>60</v>
      </c>
      <c r="E385" s="244" t="s">
        <v>81</v>
      </c>
      <c r="F385" s="242" t="s">
        <v>89</v>
      </c>
      <c r="G385" s="242">
        <v>5</v>
      </c>
      <c r="H385" s="242" t="s">
        <v>745</v>
      </c>
      <c r="I385" s="242" t="s">
        <v>24</v>
      </c>
      <c r="J385" s="242" t="s">
        <v>531</v>
      </c>
      <c r="K385" s="242" t="s">
        <v>473</v>
      </c>
      <c r="L385" s="242">
        <v>17.76116</v>
      </c>
      <c r="M385" s="242">
        <v>10028955</v>
      </c>
      <c r="N385" s="242" t="s">
        <v>52</v>
      </c>
      <c r="O385" s="242" t="s">
        <v>25</v>
      </c>
      <c r="P385" s="242">
        <v>4</v>
      </c>
      <c r="Q385" s="242">
        <v>4</v>
      </c>
      <c r="R385" s="242">
        <v>4</v>
      </c>
      <c r="S385" s="242"/>
      <c r="T385" s="242"/>
      <c r="U385" s="242">
        <v>301</v>
      </c>
      <c r="V385" s="223">
        <v>242800</v>
      </c>
      <c r="W385" s="223">
        <v>242861</v>
      </c>
      <c r="X385" s="272">
        <v>281300</v>
      </c>
      <c r="Y385" s="273"/>
      <c r="Z385" s="88"/>
      <c r="AB385" s="274"/>
      <c r="AC385" s="274"/>
    </row>
    <row r="386" spans="1:29" s="303" customFormat="1" ht="30" customHeight="1" x14ac:dyDescent="0.2">
      <c r="A386" s="311">
        <v>351</v>
      </c>
      <c r="B386" s="303" t="s">
        <v>452</v>
      </c>
      <c r="C386" s="312" t="s">
        <v>743</v>
      </c>
      <c r="D386" s="303" t="s">
        <v>60</v>
      </c>
      <c r="E386" s="303" t="s">
        <v>81</v>
      </c>
      <c r="F386" s="303" t="s">
        <v>89</v>
      </c>
      <c r="G386" s="303">
        <v>9</v>
      </c>
      <c r="H386" s="303" t="s">
        <v>746</v>
      </c>
      <c r="I386" s="303" t="s">
        <v>24</v>
      </c>
      <c r="J386" s="303" t="s">
        <v>531</v>
      </c>
      <c r="K386" s="303" t="s">
        <v>473</v>
      </c>
      <c r="L386" s="303">
        <v>17.770409999999998</v>
      </c>
      <c r="M386" s="328" t="s">
        <v>747</v>
      </c>
      <c r="N386" s="303" t="s">
        <v>52</v>
      </c>
      <c r="O386" s="303" t="s">
        <v>25</v>
      </c>
      <c r="P386" s="303">
        <v>4</v>
      </c>
      <c r="Q386" s="303">
        <v>4</v>
      </c>
      <c r="R386" s="303">
        <v>4</v>
      </c>
      <c r="U386" s="303">
        <v>333</v>
      </c>
      <c r="V386" s="316">
        <v>242800</v>
      </c>
      <c r="W386" s="316">
        <v>242861</v>
      </c>
      <c r="X386" s="317">
        <v>497400</v>
      </c>
      <c r="Y386" s="320"/>
      <c r="AA386" s="349" t="s">
        <v>501</v>
      </c>
    </row>
    <row r="387" spans="1:29" ht="43.5" x14ac:dyDescent="0.2">
      <c r="A387" s="226">
        <v>352</v>
      </c>
      <c r="B387" s="251" t="s">
        <v>459</v>
      </c>
      <c r="C387" s="245" t="s">
        <v>399</v>
      </c>
      <c r="D387" s="251" t="s">
        <v>60</v>
      </c>
      <c r="E387" s="251" t="s">
        <v>80</v>
      </c>
      <c r="F387" s="251" t="s">
        <v>105</v>
      </c>
      <c r="G387" s="251">
        <v>7</v>
      </c>
      <c r="H387" s="251" t="s">
        <v>748</v>
      </c>
      <c r="I387" s="251" t="s">
        <v>749</v>
      </c>
      <c r="J387" s="251" t="s">
        <v>610</v>
      </c>
      <c r="K387" s="251" t="s">
        <v>473</v>
      </c>
      <c r="L387" s="211">
        <v>17.213868999999999</v>
      </c>
      <c r="M387" s="211">
        <v>100.105108</v>
      </c>
      <c r="N387" s="251" t="s">
        <v>52</v>
      </c>
      <c r="O387" s="251" t="s">
        <v>57</v>
      </c>
      <c r="P387" s="251">
        <v>4</v>
      </c>
      <c r="Q387" s="251">
        <v>4</v>
      </c>
      <c r="R387" s="251">
        <v>4</v>
      </c>
      <c r="S387" s="251">
        <v>80</v>
      </c>
      <c r="T387" s="251">
        <v>80</v>
      </c>
      <c r="U387" s="251">
        <v>5</v>
      </c>
      <c r="V387" s="223">
        <v>242770</v>
      </c>
      <c r="W387" s="223">
        <v>242861</v>
      </c>
      <c r="X387" s="229">
        <v>498000</v>
      </c>
      <c r="Y387" s="213"/>
      <c r="Z387" s="251"/>
    </row>
    <row r="388" spans="1:29" ht="43.5" x14ac:dyDescent="0.2">
      <c r="A388" s="226">
        <v>353</v>
      </c>
      <c r="B388" s="251" t="s">
        <v>459</v>
      </c>
      <c r="C388" s="245" t="s">
        <v>400</v>
      </c>
      <c r="D388" s="251" t="s">
        <v>60</v>
      </c>
      <c r="E388" s="251" t="s">
        <v>80</v>
      </c>
      <c r="F388" s="251" t="s">
        <v>105</v>
      </c>
      <c r="G388" s="251">
        <v>8</v>
      </c>
      <c r="H388" s="251" t="s">
        <v>752</v>
      </c>
      <c r="I388" s="251" t="s">
        <v>749</v>
      </c>
      <c r="J388" s="251" t="s">
        <v>610</v>
      </c>
      <c r="K388" s="251" t="s">
        <v>473</v>
      </c>
      <c r="L388" s="211">
        <v>17.194953999999999</v>
      </c>
      <c r="M388" s="211">
        <v>100.11998</v>
      </c>
      <c r="N388" s="251" t="s">
        <v>52</v>
      </c>
      <c r="O388" s="251" t="s">
        <v>57</v>
      </c>
      <c r="P388" s="251">
        <v>4</v>
      </c>
      <c r="Q388" s="251">
        <v>4</v>
      </c>
      <c r="R388" s="251">
        <v>4</v>
      </c>
      <c r="S388" s="251">
        <v>100</v>
      </c>
      <c r="T388" s="251">
        <v>85</v>
      </c>
      <c r="U388" s="251">
        <v>5</v>
      </c>
      <c r="V388" s="223">
        <v>242770</v>
      </c>
      <c r="W388" s="223">
        <v>242861</v>
      </c>
      <c r="X388" s="229">
        <v>498000</v>
      </c>
      <c r="Y388" s="213"/>
      <c r="Z388" s="251"/>
    </row>
    <row r="389" spans="1:29" ht="43.5" x14ac:dyDescent="0.2">
      <c r="A389" s="226">
        <v>354</v>
      </c>
      <c r="B389" s="251" t="s">
        <v>459</v>
      </c>
      <c r="C389" s="245" t="s">
        <v>401</v>
      </c>
      <c r="D389" s="251" t="s">
        <v>60</v>
      </c>
      <c r="E389" s="251" t="s">
        <v>80</v>
      </c>
      <c r="F389" s="251" t="s">
        <v>105</v>
      </c>
      <c r="G389" s="251">
        <v>8</v>
      </c>
      <c r="H389" s="251" t="s">
        <v>752</v>
      </c>
      <c r="I389" s="251" t="s">
        <v>749</v>
      </c>
      <c r="J389" s="251" t="s">
        <v>610</v>
      </c>
      <c r="K389" s="251" t="s">
        <v>473</v>
      </c>
      <c r="L389" s="211">
        <v>17.203061000000002</v>
      </c>
      <c r="M389" s="251">
        <v>100.13593299999999</v>
      </c>
      <c r="N389" s="251" t="s">
        <v>52</v>
      </c>
      <c r="O389" s="251" t="s">
        <v>57</v>
      </c>
      <c r="P389" s="251">
        <v>4</v>
      </c>
      <c r="Q389" s="251">
        <v>4</v>
      </c>
      <c r="R389" s="251">
        <v>4</v>
      </c>
      <c r="S389" s="251">
        <v>100</v>
      </c>
      <c r="T389" s="251">
        <v>85</v>
      </c>
      <c r="U389" s="251">
        <v>5</v>
      </c>
      <c r="V389" s="223">
        <v>242770</v>
      </c>
      <c r="W389" s="223">
        <v>242861</v>
      </c>
      <c r="X389" s="229">
        <v>498000</v>
      </c>
      <c r="Y389" s="213"/>
      <c r="Z389" s="251"/>
    </row>
    <row r="390" spans="1:29" ht="43.5" x14ac:dyDescent="0.2">
      <c r="A390" s="226">
        <v>355</v>
      </c>
      <c r="B390" s="251" t="s">
        <v>459</v>
      </c>
      <c r="C390" s="245" t="s">
        <v>402</v>
      </c>
      <c r="D390" s="251" t="s">
        <v>60</v>
      </c>
      <c r="E390" s="251" t="s">
        <v>80</v>
      </c>
      <c r="F390" s="251" t="s">
        <v>105</v>
      </c>
      <c r="G390" s="251">
        <v>5</v>
      </c>
      <c r="H390" s="251" t="s">
        <v>753</v>
      </c>
      <c r="I390" s="251" t="s">
        <v>749</v>
      </c>
      <c r="J390" s="251" t="s">
        <v>610</v>
      </c>
      <c r="K390" s="251" t="s">
        <v>473</v>
      </c>
      <c r="L390" s="211">
        <v>17.209067999999998</v>
      </c>
      <c r="M390" s="211">
        <v>100.069971</v>
      </c>
      <c r="N390" s="251" t="s">
        <v>52</v>
      </c>
      <c r="O390" s="251" t="s">
        <v>57</v>
      </c>
      <c r="P390" s="251">
        <v>4</v>
      </c>
      <c r="Q390" s="251">
        <v>4</v>
      </c>
      <c r="R390" s="251">
        <v>4</v>
      </c>
      <c r="S390" s="251">
        <v>80</v>
      </c>
      <c r="T390" s="251">
        <v>80</v>
      </c>
      <c r="U390" s="251">
        <v>5</v>
      </c>
      <c r="V390" s="223">
        <v>242770</v>
      </c>
      <c r="W390" s="223">
        <v>242861</v>
      </c>
      <c r="X390" s="229">
        <v>498000</v>
      </c>
      <c r="Y390" s="213"/>
      <c r="Z390" s="251"/>
    </row>
    <row r="391" spans="1:29" ht="43.5" x14ac:dyDescent="0.2">
      <c r="A391" s="226">
        <v>356</v>
      </c>
      <c r="B391" s="251" t="s">
        <v>459</v>
      </c>
      <c r="C391" s="245" t="s">
        <v>403</v>
      </c>
      <c r="D391" s="251" t="s">
        <v>60</v>
      </c>
      <c r="E391" s="251" t="s">
        <v>80</v>
      </c>
      <c r="F391" s="251" t="s">
        <v>105</v>
      </c>
      <c r="G391" s="251">
        <v>8</v>
      </c>
      <c r="H391" s="251" t="s">
        <v>752</v>
      </c>
      <c r="I391" s="251" t="s">
        <v>749</v>
      </c>
      <c r="J391" s="251" t="s">
        <v>610</v>
      </c>
      <c r="K391" s="251" t="s">
        <v>473</v>
      </c>
      <c r="L391" s="227">
        <v>17.200817000000001</v>
      </c>
      <c r="M391" s="251">
        <v>100.123479</v>
      </c>
      <c r="N391" s="251" t="s">
        <v>52</v>
      </c>
      <c r="O391" s="251" t="s">
        <v>57</v>
      </c>
      <c r="P391" s="251">
        <v>4</v>
      </c>
      <c r="Q391" s="251">
        <v>4</v>
      </c>
      <c r="R391" s="251">
        <v>4</v>
      </c>
      <c r="S391" s="251">
        <v>100</v>
      </c>
      <c r="T391" s="251">
        <v>85</v>
      </c>
      <c r="U391" s="251">
        <v>5</v>
      </c>
      <c r="V391" s="223">
        <v>242770</v>
      </c>
      <c r="W391" s="223">
        <v>242861</v>
      </c>
      <c r="X391" s="229">
        <v>498000</v>
      </c>
      <c r="Y391" s="213"/>
      <c r="Z391" s="251"/>
    </row>
    <row r="392" spans="1:29" ht="43.5" x14ac:dyDescent="0.2">
      <c r="A392" s="226">
        <v>357</v>
      </c>
      <c r="B392" s="251" t="s">
        <v>459</v>
      </c>
      <c r="C392" s="245" t="s">
        <v>404</v>
      </c>
      <c r="D392" s="251" t="s">
        <v>60</v>
      </c>
      <c r="E392" s="251" t="s">
        <v>80</v>
      </c>
      <c r="F392" s="251" t="s">
        <v>105</v>
      </c>
      <c r="G392" s="251">
        <v>8</v>
      </c>
      <c r="H392" s="251" t="s">
        <v>752</v>
      </c>
      <c r="I392" s="251" t="s">
        <v>749</v>
      </c>
      <c r="J392" s="251" t="s">
        <v>610</v>
      </c>
      <c r="K392" s="251" t="s">
        <v>473</v>
      </c>
      <c r="L392" s="211">
        <v>17.204286</v>
      </c>
      <c r="M392" s="227">
        <v>100.126885</v>
      </c>
      <c r="N392" s="251" t="s">
        <v>52</v>
      </c>
      <c r="O392" s="251" t="s">
        <v>57</v>
      </c>
      <c r="P392" s="251">
        <v>4</v>
      </c>
      <c r="Q392" s="251">
        <v>4</v>
      </c>
      <c r="R392" s="251">
        <v>4</v>
      </c>
      <c r="S392" s="251">
        <v>100</v>
      </c>
      <c r="T392" s="251">
        <v>85</v>
      </c>
      <c r="U392" s="251">
        <v>5</v>
      </c>
      <c r="V392" s="223">
        <v>242770</v>
      </c>
      <c r="W392" s="223">
        <v>242861</v>
      </c>
      <c r="X392" s="229">
        <v>498000</v>
      </c>
      <c r="Y392" s="213"/>
      <c r="Z392" s="251"/>
    </row>
    <row r="393" spans="1:29" ht="43.5" x14ac:dyDescent="0.2">
      <c r="A393" s="226">
        <v>358</v>
      </c>
      <c r="B393" s="251" t="s">
        <v>459</v>
      </c>
      <c r="C393" s="245" t="s">
        <v>405</v>
      </c>
      <c r="D393" s="251" t="s">
        <v>60</v>
      </c>
      <c r="E393" s="251" t="s">
        <v>80</v>
      </c>
      <c r="F393" s="251" t="s">
        <v>105</v>
      </c>
      <c r="G393" s="251">
        <v>8</v>
      </c>
      <c r="H393" s="251" t="s">
        <v>752</v>
      </c>
      <c r="I393" s="251" t="s">
        <v>749</v>
      </c>
      <c r="J393" s="251" t="s">
        <v>610</v>
      </c>
      <c r="K393" s="251" t="s">
        <v>473</v>
      </c>
      <c r="L393" s="211">
        <v>17.197527000000001</v>
      </c>
      <c r="M393" s="251">
        <v>100.11540100000001</v>
      </c>
      <c r="N393" s="251" t="s">
        <v>52</v>
      </c>
      <c r="O393" s="251" t="s">
        <v>57</v>
      </c>
      <c r="P393" s="251">
        <v>4</v>
      </c>
      <c r="Q393" s="251">
        <v>4</v>
      </c>
      <c r="R393" s="251">
        <v>4</v>
      </c>
      <c r="S393" s="251">
        <v>100</v>
      </c>
      <c r="T393" s="251">
        <v>85</v>
      </c>
      <c r="U393" s="251">
        <v>5</v>
      </c>
      <c r="V393" s="223">
        <v>242770</v>
      </c>
      <c r="W393" s="223">
        <v>242861</v>
      </c>
      <c r="X393" s="229">
        <v>498000</v>
      </c>
      <c r="Y393" s="213"/>
      <c r="Z393" s="251"/>
    </row>
    <row r="394" spans="1:29" ht="43.5" x14ac:dyDescent="0.2">
      <c r="A394" s="226">
        <v>359</v>
      </c>
      <c r="B394" s="251" t="s">
        <v>459</v>
      </c>
      <c r="C394" s="245" t="s">
        <v>406</v>
      </c>
      <c r="D394" s="251" t="s">
        <v>60</v>
      </c>
      <c r="E394" s="251" t="s">
        <v>80</v>
      </c>
      <c r="F394" s="251" t="s">
        <v>105</v>
      </c>
      <c r="G394" s="251">
        <v>8</v>
      </c>
      <c r="H394" s="251" t="s">
        <v>752</v>
      </c>
      <c r="I394" s="251" t="s">
        <v>749</v>
      </c>
      <c r="J394" s="251" t="s">
        <v>610</v>
      </c>
      <c r="K394" s="251" t="s">
        <v>473</v>
      </c>
      <c r="L394" s="251">
        <v>17.205102</v>
      </c>
      <c r="M394" s="251">
        <v>100.123307</v>
      </c>
      <c r="N394" s="251" t="s">
        <v>52</v>
      </c>
      <c r="O394" s="251" t="s">
        <v>57</v>
      </c>
      <c r="P394" s="251">
        <v>4</v>
      </c>
      <c r="Q394" s="251">
        <v>4</v>
      </c>
      <c r="R394" s="251">
        <v>4</v>
      </c>
      <c r="S394" s="251">
        <v>100</v>
      </c>
      <c r="T394" s="251">
        <v>85</v>
      </c>
      <c r="U394" s="251">
        <v>5</v>
      </c>
      <c r="V394" s="223">
        <v>242770</v>
      </c>
      <c r="W394" s="223">
        <v>242861</v>
      </c>
      <c r="X394" s="229">
        <v>498000</v>
      </c>
      <c r="Y394" s="213"/>
      <c r="Z394" s="251"/>
    </row>
    <row r="395" spans="1:29" ht="43.5" x14ac:dyDescent="0.2">
      <c r="A395" s="226">
        <v>360</v>
      </c>
      <c r="B395" s="251" t="s">
        <v>459</v>
      </c>
      <c r="C395" s="245" t="s">
        <v>407</v>
      </c>
      <c r="D395" s="251" t="s">
        <v>60</v>
      </c>
      <c r="E395" s="251" t="s">
        <v>80</v>
      </c>
      <c r="F395" s="251" t="s">
        <v>105</v>
      </c>
      <c r="G395" s="251">
        <v>1</v>
      </c>
      <c r="H395" s="251" t="s">
        <v>749</v>
      </c>
      <c r="I395" s="251" t="s">
        <v>749</v>
      </c>
      <c r="J395" s="251" t="s">
        <v>610</v>
      </c>
      <c r="K395" s="251" t="s">
        <v>473</v>
      </c>
      <c r="L395" s="211">
        <v>17.203700999999999</v>
      </c>
      <c r="M395" s="211">
        <v>100.100184</v>
      </c>
      <c r="N395" s="251" t="s">
        <v>52</v>
      </c>
      <c r="O395" s="251" t="s">
        <v>57</v>
      </c>
      <c r="P395" s="251">
        <v>4</v>
      </c>
      <c r="Q395" s="251">
        <v>4</v>
      </c>
      <c r="R395" s="251">
        <v>4</v>
      </c>
      <c r="S395" s="251">
        <v>80</v>
      </c>
      <c r="T395" s="251">
        <v>80</v>
      </c>
      <c r="U395" s="251">
        <v>5</v>
      </c>
      <c r="V395" s="223">
        <v>242770</v>
      </c>
      <c r="W395" s="223">
        <v>242861</v>
      </c>
      <c r="X395" s="229">
        <v>498000</v>
      </c>
      <c r="Y395" s="213"/>
      <c r="Z395" s="251"/>
    </row>
    <row r="396" spans="1:29" ht="43.5" x14ac:dyDescent="0.2">
      <c r="A396" s="226">
        <v>361</v>
      </c>
      <c r="B396" s="251" t="s">
        <v>459</v>
      </c>
      <c r="C396" s="245" t="s">
        <v>754</v>
      </c>
      <c r="D396" s="251" t="s">
        <v>60</v>
      </c>
      <c r="E396" s="251" t="s">
        <v>80</v>
      </c>
      <c r="F396" s="251" t="s">
        <v>105</v>
      </c>
      <c r="G396" s="251">
        <v>7</v>
      </c>
      <c r="H396" s="251" t="s">
        <v>748</v>
      </c>
      <c r="I396" s="251" t="s">
        <v>749</v>
      </c>
      <c r="J396" s="251" t="s">
        <v>610</v>
      </c>
      <c r="K396" s="251" t="s">
        <v>473</v>
      </c>
      <c r="L396" s="211">
        <v>17.209617999999999</v>
      </c>
      <c r="M396" s="211">
        <v>100.094549</v>
      </c>
      <c r="N396" s="251" t="s">
        <v>52</v>
      </c>
      <c r="O396" s="251" t="s">
        <v>57</v>
      </c>
      <c r="P396" s="251">
        <v>4</v>
      </c>
      <c r="Q396" s="251">
        <v>4</v>
      </c>
      <c r="R396" s="251">
        <v>4</v>
      </c>
      <c r="S396" s="251">
        <v>80</v>
      </c>
      <c r="T396" s="251">
        <v>80</v>
      </c>
      <c r="U396" s="251">
        <v>5</v>
      </c>
      <c r="V396" s="223">
        <v>242770</v>
      </c>
      <c r="W396" s="223">
        <v>242861</v>
      </c>
      <c r="X396" s="229">
        <v>498000</v>
      </c>
      <c r="Y396" s="213"/>
      <c r="Z396" s="251"/>
    </row>
    <row r="397" spans="1:29" ht="43.5" x14ac:dyDescent="0.2">
      <c r="A397" s="226">
        <v>362</v>
      </c>
      <c r="B397" s="251" t="s">
        <v>459</v>
      </c>
      <c r="C397" s="245" t="s">
        <v>409</v>
      </c>
      <c r="D397" s="251" t="s">
        <v>60</v>
      </c>
      <c r="E397" s="251" t="s">
        <v>80</v>
      </c>
      <c r="F397" s="251" t="s">
        <v>105</v>
      </c>
      <c r="G397" s="251">
        <v>7</v>
      </c>
      <c r="H397" s="251" t="s">
        <v>748</v>
      </c>
      <c r="I397" s="251" t="s">
        <v>749</v>
      </c>
      <c r="J397" s="251" t="s">
        <v>610</v>
      </c>
      <c r="K397" s="251" t="s">
        <v>473</v>
      </c>
      <c r="L397" s="211">
        <v>17.218091000000001</v>
      </c>
      <c r="M397" s="211">
        <v>100.097944</v>
      </c>
      <c r="N397" s="251" t="s">
        <v>52</v>
      </c>
      <c r="O397" s="251" t="s">
        <v>57</v>
      </c>
      <c r="P397" s="251">
        <v>4</v>
      </c>
      <c r="Q397" s="251">
        <v>4</v>
      </c>
      <c r="R397" s="251">
        <v>4</v>
      </c>
      <c r="S397" s="251">
        <v>80</v>
      </c>
      <c r="T397" s="251">
        <v>80</v>
      </c>
      <c r="U397" s="251">
        <v>5</v>
      </c>
      <c r="V397" s="223">
        <v>242770</v>
      </c>
      <c r="W397" s="223">
        <v>242861</v>
      </c>
      <c r="X397" s="229">
        <v>498000</v>
      </c>
      <c r="Y397" s="213"/>
      <c r="Z397" s="251"/>
    </row>
    <row r="398" spans="1:29" ht="43.5" x14ac:dyDescent="0.2">
      <c r="A398" s="226">
        <v>363</v>
      </c>
      <c r="B398" s="251" t="s">
        <v>459</v>
      </c>
      <c r="C398" s="245" t="s">
        <v>410</v>
      </c>
      <c r="D398" s="251" t="s">
        <v>60</v>
      </c>
      <c r="E398" s="251" t="s">
        <v>80</v>
      </c>
      <c r="F398" s="251" t="s">
        <v>105</v>
      </c>
      <c r="G398" s="251">
        <v>7</v>
      </c>
      <c r="H398" s="251" t="s">
        <v>748</v>
      </c>
      <c r="I398" s="251" t="s">
        <v>749</v>
      </c>
      <c r="J398" s="251" t="s">
        <v>610</v>
      </c>
      <c r="K398" s="251" t="s">
        <v>473</v>
      </c>
      <c r="L398" s="211">
        <v>17.226022</v>
      </c>
      <c r="M398" s="211">
        <v>100.100872</v>
      </c>
      <c r="N398" s="251" t="s">
        <v>52</v>
      </c>
      <c r="O398" s="251" t="s">
        <v>57</v>
      </c>
      <c r="P398" s="251">
        <v>4</v>
      </c>
      <c r="Q398" s="251">
        <v>4</v>
      </c>
      <c r="R398" s="251">
        <v>4</v>
      </c>
      <c r="S398" s="251">
        <v>100</v>
      </c>
      <c r="T398" s="251">
        <v>85</v>
      </c>
      <c r="U398" s="251">
        <v>5</v>
      </c>
      <c r="V398" s="223">
        <v>242770</v>
      </c>
      <c r="W398" s="223">
        <v>242861</v>
      </c>
      <c r="X398" s="229">
        <v>498000</v>
      </c>
      <c r="Y398" s="213"/>
      <c r="Z398" s="251"/>
    </row>
    <row r="399" spans="1:29" ht="43.5" x14ac:dyDescent="0.2">
      <c r="A399" s="226">
        <v>364</v>
      </c>
      <c r="B399" s="251" t="s">
        <v>459</v>
      </c>
      <c r="C399" s="245" t="s">
        <v>411</v>
      </c>
      <c r="D399" s="251" t="s">
        <v>60</v>
      </c>
      <c r="E399" s="251" t="s">
        <v>80</v>
      </c>
      <c r="F399" s="251" t="s">
        <v>105</v>
      </c>
      <c r="G399" s="251">
        <v>7</v>
      </c>
      <c r="H399" s="251" t="s">
        <v>748</v>
      </c>
      <c r="I399" s="251" t="s">
        <v>749</v>
      </c>
      <c r="J399" s="251" t="s">
        <v>610</v>
      </c>
      <c r="K399" s="251" t="s">
        <v>473</v>
      </c>
      <c r="L399" s="211">
        <v>17.227803000000002</v>
      </c>
      <c r="M399" s="227">
        <v>100.115497</v>
      </c>
      <c r="N399" s="251" t="s">
        <v>52</v>
      </c>
      <c r="O399" s="251" t="s">
        <v>57</v>
      </c>
      <c r="P399" s="251">
        <v>4</v>
      </c>
      <c r="Q399" s="251">
        <v>4</v>
      </c>
      <c r="R399" s="251">
        <v>4</v>
      </c>
      <c r="S399" s="251">
        <v>100</v>
      </c>
      <c r="T399" s="251">
        <v>85</v>
      </c>
      <c r="U399" s="251">
        <v>5</v>
      </c>
      <c r="V399" s="223">
        <v>242770</v>
      </c>
      <c r="W399" s="223">
        <v>242861</v>
      </c>
      <c r="X399" s="229">
        <v>498000</v>
      </c>
      <c r="Y399" s="213"/>
      <c r="Z399" s="251"/>
    </row>
    <row r="400" spans="1:29" ht="43.5" x14ac:dyDescent="0.2">
      <c r="A400" s="226">
        <v>365</v>
      </c>
      <c r="B400" s="251" t="s">
        <v>459</v>
      </c>
      <c r="C400" s="245" t="s">
        <v>412</v>
      </c>
      <c r="D400" s="251" t="s">
        <v>60</v>
      </c>
      <c r="E400" s="251" t="s">
        <v>80</v>
      </c>
      <c r="F400" s="251" t="s">
        <v>105</v>
      </c>
      <c r="G400" s="251">
        <v>8</v>
      </c>
      <c r="H400" s="251" t="s">
        <v>752</v>
      </c>
      <c r="I400" s="251" t="s">
        <v>749</v>
      </c>
      <c r="J400" s="251" t="s">
        <v>610</v>
      </c>
      <c r="K400" s="251" t="s">
        <v>473</v>
      </c>
      <c r="L400" s="211">
        <v>17.196978999999999</v>
      </c>
      <c r="M400" s="227">
        <v>100.121255</v>
      </c>
      <c r="N400" s="251" t="s">
        <v>52</v>
      </c>
      <c r="O400" s="251" t="s">
        <v>57</v>
      </c>
      <c r="P400" s="251">
        <v>4</v>
      </c>
      <c r="Q400" s="251">
        <v>4</v>
      </c>
      <c r="R400" s="251">
        <v>4</v>
      </c>
      <c r="S400" s="251">
        <v>100</v>
      </c>
      <c r="T400" s="251">
        <v>85</v>
      </c>
      <c r="U400" s="251">
        <v>5</v>
      </c>
      <c r="V400" s="223">
        <v>242770</v>
      </c>
      <c r="W400" s="223">
        <v>242861</v>
      </c>
      <c r="X400" s="229">
        <v>498000</v>
      </c>
      <c r="Y400" s="213"/>
      <c r="Z400" s="251"/>
    </row>
    <row r="401" spans="1:27" ht="43.5" x14ac:dyDescent="0.2">
      <c r="A401" s="226">
        <v>366</v>
      </c>
      <c r="B401" s="251" t="s">
        <v>459</v>
      </c>
      <c r="C401" s="245" t="s">
        <v>413</v>
      </c>
      <c r="D401" s="251" t="s">
        <v>60</v>
      </c>
      <c r="E401" s="251" t="s">
        <v>80</v>
      </c>
      <c r="F401" s="251" t="s">
        <v>105</v>
      </c>
      <c r="G401" s="251">
        <v>8</v>
      </c>
      <c r="H401" s="251" t="s">
        <v>752</v>
      </c>
      <c r="I401" s="251" t="s">
        <v>749</v>
      </c>
      <c r="J401" s="251" t="s">
        <v>610</v>
      </c>
      <c r="K401" s="251" t="s">
        <v>473</v>
      </c>
      <c r="L401" s="211">
        <v>17.201362</v>
      </c>
      <c r="M401" s="211">
        <v>100.132335</v>
      </c>
      <c r="N401" s="251" t="s">
        <v>52</v>
      </c>
      <c r="O401" s="251" t="s">
        <v>57</v>
      </c>
      <c r="P401" s="251">
        <v>4</v>
      </c>
      <c r="Q401" s="251">
        <v>4</v>
      </c>
      <c r="R401" s="251">
        <v>4</v>
      </c>
      <c r="S401" s="251">
        <v>100</v>
      </c>
      <c r="T401" s="251">
        <v>85</v>
      </c>
      <c r="U401" s="251">
        <v>5</v>
      </c>
      <c r="V401" s="223">
        <v>242770</v>
      </c>
      <c r="W401" s="223">
        <v>242861</v>
      </c>
      <c r="X401" s="229">
        <v>498000</v>
      </c>
      <c r="Y401" s="213"/>
      <c r="Z401" s="251"/>
    </row>
    <row r="402" spans="1:27" ht="43.5" x14ac:dyDescent="0.2">
      <c r="A402" s="226">
        <v>367</v>
      </c>
      <c r="B402" s="251" t="s">
        <v>459</v>
      </c>
      <c r="C402" s="245" t="s">
        <v>414</v>
      </c>
      <c r="D402" s="251" t="s">
        <v>60</v>
      </c>
      <c r="E402" s="251" t="s">
        <v>80</v>
      </c>
      <c r="F402" s="251" t="s">
        <v>105</v>
      </c>
      <c r="G402" s="251">
        <v>5</v>
      </c>
      <c r="H402" s="251" t="s">
        <v>753</v>
      </c>
      <c r="I402" s="251" t="s">
        <v>749</v>
      </c>
      <c r="J402" s="251" t="s">
        <v>610</v>
      </c>
      <c r="K402" s="251" t="s">
        <v>473</v>
      </c>
      <c r="L402" s="211">
        <v>17.207027</v>
      </c>
      <c r="M402" s="211">
        <v>100.07183000000001</v>
      </c>
      <c r="N402" s="251" t="s">
        <v>52</v>
      </c>
      <c r="O402" s="251" t="s">
        <v>57</v>
      </c>
      <c r="P402" s="251">
        <v>4</v>
      </c>
      <c r="Q402" s="251">
        <v>4</v>
      </c>
      <c r="R402" s="251">
        <v>4</v>
      </c>
      <c r="S402" s="251">
        <v>100</v>
      </c>
      <c r="T402" s="251">
        <v>85</v>
      </c>
      <c r="U402" s="251">
        <v>5</v>
      </c>
      <c r="V402" s="223">
        <v>242770</v>
      </c>
      <c r="W402" s="223">
        <v>242861</v>
      </c>
      <c r="X402" s="229">
        <v>498000</v>
      </c>
      <c r="Y402" s="213"/>
      <c r="Z402" s="251"/>
    </row>
    <row r="403" spans="1:27" ht="43.5" x14ac:dyDescent="0.2">
      <c r="A403" s="226">
        <v>368</v>
      </c>
      <c r="B403" s="251" t="s">
        <v>459</v>
      </c>
      <c r="C403" s="245" t="s">
        <v>415</v>
      </c>
      <c r="D403" s="251" t="s">
        <v>60</v>
      </c>
      <c r="E403" s="251" t="s">
        <v>80</v>
      </c>
      <c r="F403" s="251" t="s">
        <v>105</v>
      </c>
      <c r="G403" s="251">
        <v>7</v>
      </c>
      <c r="H403" s="251" t="s">
        <v>748</v>
      </c>
      <c r="I403" s="251" t="s">
        <v>749</v>
      </c>
      <c r="J403" s="251" t="s">
        <v>610</v>
      </c>
      <c r="K403" s="251" t="s">
        <v>473</v>
      </c>
      <c r="L403" s="211">
        <v>17.225624</v>
      </c>
      <c r="M403" s="211">
        <v>100.109303</v>
      </c>
      <c r="N403" s="251" t="s">
        <v>52</v>
      </c>
      <c r="O403" s="251" t="s">
        <v>57</v>
      </c>
      <c r="P403" s="251">
        <v>4</v>
      </c>
      <c r="Q403" s="251">
        <v>4</v>
      </c>
      <c r="R403" s="251">
        <v>4</v>
      </c>
      <c r="S403" s="251">
        <v>100</v>
      </c>
      <c r="T403" s="251">
        <v>85</v>
      </c>
      <c r="U403" s="251">
        <v>5</v>
      </c>
      <c r="V403" s="223">
        <v>242770</v>
      </c>
      <c r="W403" s="223">
        <v>242861</v>
      </c>
      <c r="X403" s="229">
        <v>498000</v>
      </c>
      <c r="Y403" s="213"/>
      <c r="Z403" s="251"/>
    </row>
    <row r="404" spans="1:27" s="303" customFormat="1" ht="65.25" x14ac:dyDescent="0.2">
      <c r="A404" s="311">
        <v>369</v>
      </c>
      <c r="B404" s="303" t="s">
        <v>755</v>
      </c>
      <c r="C404" s="312" t="s">
        <v>756</v>
      </c>
      <c r="D404" s="303" t="s">
        <v>757</v>
      </c>
      <c r="E404" s="303" t="s">
        <v>74</v>
      </c>
      <c r="F404" s="303" t="s">
        <v>89</v>
      </c>
      <c r="G404" s="303">
        <v>5</v>
      </c>
      <c r="H404" s="303" t="s">
        <v>758</v>
      </c>
      <c r="I404" s="303" t="s">
        <v>758</v>
      </c>
      <c r="J404" s="303" t="s">
        <v>531</v>
      </c>
      <c r="K404" s="303" t="s">
        <v>473</v>
      </c>
      <c r="L404" s="328" t="s">
        <v>759</v>
      </c>
      <c r="M404" s="328" t="s">
        <v>760</v>
      </c>
      <c r="N404" s="303" t="s">
        <v>52</v>
      </c>
      <c r="O404" s="303" t="s">
        <v>25</v>
      </c>
      <c r="P404" s="303">
        <v>4</v>
      </c>
      <c r="Q404" s="303">
        <v>4</v>
      </c>
      <c r="R404" s="303">
        <v>4</v>
      </c>
      <c r="S404" s="329" t="s">
        <v>474</v>
      </c>
      <c r="T404" s="323" t="s">
        <v>474</v>
      </c>
      <c r="U404" s="323">
        <v>1199</v>
      </c>
      <c r="V404" s="316">
        <v>242770</v>
      </c>
      <c r="W404" s="316">
        <v>242831</v>
      </c>
      <c r="X404" s="327">
        <v>1472000</v>
      </c>
      <c r="Y404" s="315"/>
      <c r="Z404" s="304"/>
      <c r="AA404" s="349" t="s">
        <v>501</v>
      </c>
    </row>
    <row r="405" spans="1:27" s="303" customFormat="1" ht="61.5" customHeight="1" x14ac:dyDescent="0.2">
      <c r="A405" s="311">
        <v>370</v>
      </c>
      <c r="B405" s="303" t="s">
        <v>755</v>
      </c>
      <c r="C405" s="312" t="s">
        <v>943</v>
      </c>
      <c r="D405" s="303" t="s">
        <v>757</v>
      </c>
      <c r="E405" s="303" t="s">
        <v>74</v>
      </c>
      <c r="F405" s="303" t="s">
        <v>89</v>
      </c>
      <c r="G405" s="303" t="s">
        <v>762</v>
      </c>
      <c r="H405" s="303" t="s">
        <v>763</v>
      </c>
      <c r="I405" s="303" t="s">
        <v>530</v>
      </c>
      <c r="J405" s="303" t="s">
        <v>531</v>
      </c>
      <c r="K405" s="303" t="s">
        <v>473</v>
      </c>
      <c r="L405" s="328" t="s">
        <v>764</v>
      </c>
      <c r="M405" s="328" t="s">
        <v>765</v>
      </c>
      <c r="N405" s="303" t="s">
        <v>52</v>
      </c>
      <c r="O405" s="303" t="s">
        <v>25</v>
      </c>
      <c r="P405" s="303">
        <v>1</v>
      </c>
      <c r="Q405" s="303">
        <v>4</v>
      </c>
      <c r="R405" s="303">
        <v>4</v>
      </c>
      <c r="S405" s="329" t="s">
        <v>474</v>
      </c>
      <c r="T405" s="323" t="s">
        <v>474</v>
      </c>
      <c r="U405" s="303">
        <v>593</v>
      </c>
      <c r="V405" s="316">
        <v>242770</v>
      </c>
      <c r="W405" s="316">
        <v>242831</v>
      </c>
      <c r="X405" s="327">
        <v>8995000</v>
      </c>
      <c r="Y405" s="315"/>
      <c r="AA405" s="349" t="s">
        <v>501</v>
      </c>
    </row>
    <row r="406" spans="1:27" s="303" customFormat="1" ht="87" x14ac:dyDescent="0.2">
      <c r="A406" s="311">
        <v>371</v>
      </c>
      <c r="B406" s="303" t="s">
        <v>755</v>
      </c>
      <c r="C406" s="312" t="s">
        <v>766</v>
      </c>
      <c r="D406" s="303" t="s">
        <v>757</v>
      </c>
      <c r="E406" s="303" t="s">
        <v>76</v>
      </c>
      <c r="F406" s="303" t="s">
        <v>89</v>
      </c>
      <c r="G406" s="303">
        <v>3</v>
      </c>
      <c r="H406" s="303" t="s">
        <v>767</v>
      </c>
      <c r="I406" s="303" t="s">
        <v>530</v>
      </c>
      <c r="J406" s="303" t="s">
        <v>531</v>
      </c>
      <c r="K406" s="303" t="s">
        <v>473</v>
      </c>
      <c r="L406" s="328" t="s">
        <v>768</v>
      </c>
      <c r="M406" s="328" t="s">
        <v>769</v>
      </c>
      <c r="N406" s="303" t="s">
        <v>52</v>
      </c>
      <c r="O406" s="303" t="s">
        <v>25</v>
      </c>
      <c r="P406" s="303">
        <v>1</v>
      </c>
      <c r="Q406" s="303">
        <v>4</v>
      </c>
      <c r="R406" s="303">
        <v>4</v>
      </c>
      <c r="S406" s="329" t="s">
        <v>474</v>
      </c>
      <c r="T406" s="323" t="s">
        <v>474</v>
      </c>
      <c r="U406" s="303">
        <v>233</v>
      </c>
      <c r="V406" s="316">
        <v>242770</v>
      </c>
      <c r="W406" s="316">
        <v>242831</v>
      </c>
      <c r="X406" s="327">
        <v>2728900</v>
      </c>
      <c r="Y406" s="315"/>
      <c r="AA406" s="349" t="s">
        <v>501</v>
      </c>
    </row>
    <row r="407" spans="1:27" s="303" customFormat="1" ht="87" x14ac:dyDescent="0.2">
      <c r="A407" s="311">
        <v>372</v>
      </c>
      <c r="B407" s="303" t="s">
        <v>755</v>
      </c>
      <c r="C407" s="312" t="s">
        <v>770</v>
      </c>
      <c r="D407" s="303" t="s">
        <v>757</v>
      </c>
      <c r="E407" s="303" t="s">
        <v>76</v>
      </c>
      <c r="F407" s="303" t="s">
        <v>89</v>
      </c>
      <c r="G407" s="303">
        <v>10</v>
      </c>
      <c r="H407" s="303" t="s">
        <v>771</v>
      </c>
      <c r="I407" s="303" t="s">
        <v>530</v>
      </c>
      <c r="J407" s="303" t="s">
        <v>531</v>
      </c>
      <c r="K407" s="303" t="s">
        <v>473</v>
      </c>
      <c r="L407" s="328" t="s">
        <v>772</v>
      </c>
      <c r="M407" s="328" t="s">
        <v>773</v>
      </c>
      <c r="N407" s="303" t="s">
        <v>52</v>
      </c>
      <c r="O407" s="303" t="s">
        <v>25</v>
      </c>
      <c r="P407" s="303">
        <v>1</v>
      </c>
      <c r="Q407" s="303">
        <v>4</v>
      </c>
      <c r="R407" s="303">
        <v>4</v>
      </c>
      <c r="S407" s="329" t="s">
        <v>474</v>
      </c>
      <c r="T407" s="323" t="s">
        <v>474</v>
      </c>
      <c r="U407" s="303">
        <v>182</v>
      </c>
      <c r="V407" s="316">
        <v>242770</v>
      </c>
      <c r="W407" s="316">
        <v>242831</v>
      </c>
      <c r="X407" s="327">
        <v>2310700</v>
      </c>
      <c r="Y407" s="315"/>
      <c r="AA407" s="349" t="s">
        <v>501</v>
      </c>
    </row>
    <row r="408" spans="1:27" s="303" customFormat="1" ht="43.5" x14ac:dyDescent="0.2">
      <c r="A408" s="311">
        <v>373</v>
      </c>
      <c r="B408" s="303" t="s">
        <v>755</v>
      </c>
      <c r="C408" s="312" t="s">
        <v>774</v>
      </c>
      <c r="D408" s="303" t="s">
        <v>757</v>
      </c>
      <c r="E408" s="303" t="s">
        <v>76</v>
      </c>
      <c r="F408" s="303" t="s">
        <v>89</v>
      </c>
      <c r="G408" s="303">
        <v>10</v>
      </c>
      <c r="H408" s="303" t="s">
        <v>771</v>
      </c>
      <c r="I408" s="303" t="s">
        <v>530</v>
      </c>
      <c r="J408" s="303" t="s">
        <v>531</v>
      </c>
      <c r="K408" s="303" t="s">
        <v>473</v>
      </c>
      <c r="L408" s="303">
        <v>17.718603900000002</v>
      </c>
      <c r="M408" s="303">
        <v>100.34113309999999</v>
      </c>
      <c r="N408" s="303" t="s">
        <v>52</v>
      </c>
      <c r="O408" s="303" t="s">
        <v>25</v>
      </c>
      <c r="P408" s="303">
        <v>1</v>
      </c>
      <c r="Q408" s="303">
        <v>4</v>
      </c>
      <c r="R408" s="303">
        <v>4</v>
      </c>
      <c r="S408" s="329" t="s">
        <v>474</v>
      </c>
      <c r="T408" s="323" t="s">
        <v>474</v>
      </c>
      <c r="U408" s="303">
        <v>182</v>
      </c>
      <c r="V408" s="316">
        <v>242770</v>
      </c>
      <c r="W408" s="316">
        <v>242831</v>
      </c>
      <c r="X408" s="327">
        <v>428000</v>
      </c>
      <c r="Y408" s="315"/>
      <c r="AA408" s="349" t="s">
        <v>501</v>
      </c>
    </row>
    <row r="409" spans="1:27" s="303" customFormat="1" ht="27.75" customHeight="1" x14ac:dyDescent="0.2">
      <c r="A409" s="311">
        <v>374</v>
      </c>
      <c r="B409" s="303" t="s">
        <v>775</v>
      </c>
      <c r="C409" s="312" t="s">
        <v>776</v>
      </c>
      <c r="D409" s="303" t="s">
        <v>60</v>
      </c>
      <c r="E409" s="303" t="s">
        <v>81</v>
      </c>
      <c r="F409" s="303" t="s">
        <v>89</v>
      </c>
      <c r="G409" s="303">
        <v>9</v>
      </c>
      <c r="H409" s="303" t="s">
        <v>777</v>
      </c>
      <c r="I409" s="303" t="s">
        <v>778</v>
      </c>
      <c r="J409" s="303" t="s">
        <v>610</v>
      </c>
      <c r="K409" s="303" t="s">
        <v>473</v>
      </c>
      <c r="L409" s="303">
        <v>17.390097690000001</v>
      </c>
      <c r="M409" s="303">
        <v>100.02999635</v>
      </c>
      <c r="N409" s="303" t="s">
        <v>52</v>
      </c>
      <c r="O409" s="303" t="s">
        <v>25</v>
      </c>
      <c r="P409" s="303">
        <v>4</v>
      </c>
      <c r="Q409" s="303">
        <v>4</v>
      </c>
      <c r="R409" s="303">
        <v>4</v>
      </c>
      <c r="S409" s="303">
        <v>100</v>
      </c>
      <c r="T409" s="303" t="s">
        <v>474</v>
      </c>
      <c r="U409" s="303">
        <v>3</v>
      </c>
      <c r="V409" s="316">
        <v>242800</v>
      </c>
      <c r="W409" s="316">
        <v>242861</v>
      </c>
      <c r="X409" s="317">
        <v>145000</v>
      </c>
      <c r="Y409" s="320"/>
      <c r="AA409" s="349" t="s">
        <v>501</v>
      </c>
    </row>
    <row r="410" spans="1:27" s="303" customFormat="1" ht="87" x14ac:dyDescent="0.2">
      <c r="A410" s="311">
        <v>375</v>
      </c>
      <c r="B410" s="303" t="s">
        <v>814</v>
      </c>
      <c r="C410" s="312" t="s">
        <v>780</v>
      </c>
      <c r="D410" s="303" t="s">
        <v>64</v>
      </c>
      <c r="E410" s="303" t="s">
        <v>69</v>
      </c>
      <c r="F410" s="303" t="s">
        <v>111</v>
      </c>
      <c r="G410" s="303">
        <v>1</v>
      </c>
      <c r="H410" s="303" t="s">
        <v>781</v>
      </c>
      <c r="I410" s="303" t="s">
        <v>738</v>
      </c>
      <c r="J410" s="303" t="s">
        <v>734</v>
      </c>
      <c r="K410" s="303" t="s">
        <v>473</v>
      </c>
      <c r="L410" s="328">
        <v>17.3659</v>
      </c>
      <c r="M410" s="328">
        <v>100.0247</v>
      </c>
      <c r="N410" s="303" t="s">
        <v>52</v>
      </c>
      <c r="O410" s="303" t="s">
        <v>56</v>
      </c>
      <c r="P410" s="303">
        <v>4</v>
      </c>
      <c r="Q410" s="303">
        <v>4</v>
      </c>
      <c r="R410" s="303">
        <v>4</v>
      </c>
      <c r="S410" s="325">
        <v>10.98</v>
      </c>
      <c r="T410" s="315">
        <v>11780</v>
      </c>
      <c r="U410" s="323">
        <v>300</v>
      </c>
      <c r="V410" s="316">
        <v>242739</v>
      </c>
      <c r="W410" s="316">
        <v>242861</v>
      </c>
      <c r="X410" s="327">
        <v>467000</v>
      </c>
      <c r="Y410" s="315"/>
      <c r="Z410" s="304"/>
      <c r="AA410" s="349" t="s">
        <v>501</v>
      </c>
    </row>
    <row r="411" spans="1:27" s="303" customFormat="1" ht="65.25" x14ac:dyDescent="0.2">
      <c r="A411" s="311">
        <v>376</v>
      </c>
      <c r="B411" s="303" t="s">
        <v>814</v>
      </c>
      <c r="C411" s="312" t="s">
        <v>782</v>
      </c>
      <c r="D411" s="303" t="s">
        <v>64</v>
      </c>
      <c r="E411" s="303" t="s">
        <v>69</v>
      </c>
      <c r="F411" s="303" t="s">
        <v>112</v>
      </c>
      <c r="G411" s="303">
        <v>1</v>
      </c>
      <c r="H411" s="303" t="s">
        <v>783</v>
      </c>
      <c r="I411" s="303" t="s">
        <v>783</v>
      </c>
      <c r="J411" s="303" t="s">
        <v>734</v>
      </c>
      <c r="K411" s="303" t="s">
        <v>473</v>
      </c>
      <c r="L411" s="328">
        <v>17.353400000000001</v>
      </c>
      <c r="M411" s="328">
        <v>100.0425</v>
      </c>
      <c r="N411" s="303" t="s">
        <v>52</v>
      </c>
      <c r="O411" s="303" t="s">
        <v>56</v>
      </c>
      <c r="P411" s="303">
        <v>4</v>
      </c>
      <c r="Q411" s="303">
        <v>4</v>
      </c>
      <c r="R411" s="303">
        <v>4</v>
      </c>
      <c r="S411" s="325">
        <v>6.07</v>
      </c>
      <c r="T411" s="315">
        <v>1755</v>
      </c>
      <c r="U411" s="303">
        <v>350</v>
      </c>
      <c r="V411" s="316">
        <v>242739</v>
      </c>
      <c r="W411" s="316">
        <v>242861</v>
      </c>
      <c r="X411" s="327">
        <v>155000</v>
      </c>
      <c r="Y411" s="315"/>
      <c r="AA411" s="349" t="s">
        <v>501</v>
      </c>
    </row>
    <row r="412" spans="1:27" s="303" customFormat="1" ht="65.25" x14ac:dyDescent="0.2">
      <c r="A412" s="311">
        <v>377</v>
      </c>
      <c r="B412" s="303" t="s">
        <v>814</v>
      </c>
      <c r="C412" s="312" t="s">
        <v>784</v>
      </c>
      <c r="D412" s="303" t="s">
        <v>64</v>
      </c>
      <c r="E412" s="303" t="s">
        <v>69</v>
      </c>
      <c r="F412" s="303" t="s">
        <v>112</v>
      </c>
      <c r="G412" s="303">
        <v>4</v>
      </c>
      <c r="H412" s="303" t="s">
        <v>785</v>
      </c>
      <c r="I412" s="303" t="s">
        <v>738</v>
      </c>
      <c r="J412" s="303" t="s">
        <v>734</v>
      </c>
      <c r="K412" s="303" t="s">
        <v>473</v>
      </c>
      <c r="L412" s="328">
        <v>17.351299999999998</v>
      </c>
      <c r="M412" s="328">
        <v>100.03440000000001</v>
      </c>
      <c r="N412" s="303" t="s">
        <v>52</v>
      </c>
      <c r="O412" s="303" t="s">
        <v>56</v>
      </c>
      <c r="P412" s="303">
        <v>4</v>
      </c>
      <c r="Q412" s="303">
        <v>4</v>
      </c>
      <c r="R412" s="303">
        <v>4</v>
      </c>
      <c r="S412" s="325">
        <v>4.1399999999999997</v>
      </c>
      <c r="T412" s="315">
        <v>1143</v>
      </c>
      <c r="U412" s="303">
        <v>269</v>
      </c>
      <c r="V412" s="316">
        <v>242739</v>
      </c>
      <c r="W412" s="316">
        <v>242861</v>
      </c>
      <c r="X412" s="327">
        <v>105000</v>
      </c>
      <c r="Y412" s="315"/>
      <c r="AA412" s="349" t="s">
        <v>501</v>
      </c>
    </row>
    <row r="413" spans="1:27" s="303" customFormat="1" ht="87" x14ac:dyDescent="0.2">
      <c r="A413" s="311">
        <v>378</v>
      </c>
      <c r="B413" s="303" t="s">
        <v>814</v>
      </c>
      <c r="C413" s="312" t="s">
        <v>786</v>
      </c>
      <c r="D413" s="303" t="s">
        <v>64</v>
      </c>
      <c r="E413" s="303" t="s">
        <v>69</v>
      </c>
      <c r="F413" s="303" t="s">
        <v>112</v>
      </c>
      <c r="G413" s="303">
        <v>3</v>
      </c>
      <c r="H413" s="303" t="s">
        <v>787</v>
      </c>
      <c r="I413" s="303" t="s">
        <v>783</v>
      </c>
      <c r="J413" s="303" t="s">
        <v>734</v>
      </c>
      <c r="K413" s="303" t="s">
        <v>473</v>
      </c>
      <c r="L413" s="328">
        <v>17.345600000000001</v>
      </c>
      <c r="M413" s="328">
        <v>100.044</v>
      </c>
      <c r="N413" s="303" t="s">
        <v>52</v>
      </c>
      <c r="O413" s="303" t="s">
        <v>56</v>
      </c>
      <c r="P413" s="303">
        <v>4</v>
      </c>
      <c r="Q413" s="303">
        <v>4</v>
      </c>
      <c r="R413" s="303">
        <v>4</v>
      </c>
      <c r="S413" s="325">
        <v>9.24</v>
      </c>
      <c r="T413" s="315">
        <v>2595</v>
      </c>
      <c r="U413" s="303">
        <v>329</v>
      </c>
      <c r="V413" s="316">
        <v>242739</v>
      </c>
      <c r="W413" s="316">
        <v>242861</v>
      </c>
      <c r="X413" s="327">
        <v>134000</v>
      </c>
      <c r="Y413" s="315"/>
      <c r="AA413" s="349" t="s">
        <v>501</v>
      </c>
    </row>
    <row r="414" spans="1:27" s="303" customFormat="1" x14ac:dyDescent="0.2">
      <c r="A414" s="311">
        <v>379</v>
      </c>
      <c r="B414" s="330" t="s">
        <v>959</v>
      </c>
      <c r="C414" s="312" t="s">
        <v>960</v>
      </c>
      <c r="D414" s="330" t="s">
        <v>60</v>
      </c>
      <c r="E414" s="330" t="s">
        <v>73</v>
      </c>
      <c r="F414" s="330" t="s">
        <v>105</v>
      </c>
      <c r="G414" s="330">
        <v>5</v>
      </c>
      <c r="H414" s="330" t="s">
        <v>961</v>
      </c>
      <c r="I414" s="330" t="s">
        <v>962</v>
      </c>
      <c r="J414" s="330" t="s">
        <v>963</v>
      </c>
      <c r="K414" s="330" t="s">
        <v>473</v>
      </c>
      <c r="L414" s="331">
        <v>17.904167000000001</v>
      </c>
      <c r="M414" s="331">
        <v>100.794842</v>
      </c>
      <c r="N414" s="330" t="s">
        <v>52</v>
      </c>
      <c r="O414" s="330" t="s">
        <v>27</v>
      </c>
      <c r="P414" s="330">
        <v>4</v>
      </c>
      <c r="Q414" s="330">
        <v>4</v>
      </c>
      <c r="R414" s="330">
        <v>4</v>
      </c>
      <c r="S414" s="330">
        <v>15</v>
      </c>
      <c r="T414" s="330">
        <v>120</v>
      </c>
      <c r="U414" s="330">
        <v>168</v>
      </c>
      <c r="V414" s="316">
        <v>242770</v>
      </c>
      <c r="W414" s="316">
        <v>242861</v>
      </c>
      <c r="X414" s="332">
        <v>450000</v>
      </c>
      <c r="Z414" s="330"/>
      <c r="AA414" s="349" t="s">
        <v>501</v>
      </c>
    </row>
    <row r="415" spans="1:27" s="303" customFormat="1" ht="43.5" x14ac:dyDescent="0.2">
      <c r="A415" s="311">
        <v>380</v>
      </c>
      <c r="B415" s="303" t="s">
        <v>964</v>
      </c>
      <c r="C415" s="312" t="s">
        <v>965</v>
      </c>
      <c r="D415" s="303" t="s">
        <v>64</v>
      </c>
      <c r="E415" s="303" t="s">
        <v>75</v>
      </c>
      <c r="F415" s="303" t="s">
        <v>100</v>
      </c>
      <c r="G415" s="303" t="s">
        <v>966</v>
      </c>
      <c r="H415" s="303" t="s">
        <v>967</v>
      </c>
      <c r="I415" s="303" t="s">
        <v>967</v>
      </c>
      <c r="J415" s="303" t="s">
        <v>734</v>
      </c>
      <c r="K415" s="303" t="s">
        <v>473</v>
      </c>
      <c r="L415" s="319">
        <v>17.701453000000001</v>
      </c>
      <c r="M415" s="303">
        <v>99.998043999999993</v>
      </c>
      <c r="N415" s="303" t="s">
        <v>52</v>
      </c>
      <c r="O415" s="303" t="s">
        <v>26</v>
      </c>
      <c r="P415" s="303" t="s">
        <v>546</v>
      </c>
      <c r="Q415" s="303" t="s">
        <v>547</v>
      </c>
      <c r="R415" s="303" t="s">
        <v>547</v>
      </c>
      <c r="T415" s="315">
        <v>17000</v>
      </c>
      <c r="U415" s="303">
        <v>1186</v>
      </c>
      <c r="V415" s="316">
        <v>242705</v>
      </c>
      <c r="W415" s="316">
        <v>242858</v>
      </c>
      <c r="X415" s="327">
        <v>480000</v>
      </c>
      <c r="AA415" s="349" t="s">
        <v>501</v>
      </c>
    </row>
    <row r="416" spans="1:27" s="303" customFormat="1" ht="43.5" x14ac:dyDescent="0.2">
      <c r="A416" s="311">
        <v>381</v>
      </c>
      <c r="B416" s="303" t="s">
        <v>964</v>
      </c>
      <c r="C416" s="312" t="s">
        <v>968</v>
      </c>
      <c r="D416" s="303" t="s">
        <v>64</v>
      </c>
      <c r="E416" s="303" t="s">
        <v>75</v>
      </c>
      <c r="F416" s="303" t="s">
        <v>101</v>
      </c>
      <c r="G416" s="330" t="s">
        <v>969</v>
      </c>
      <c r="H416" s="303" t="s">
        <v>967</v>
      </c>
      <c r="I416" s="303" t="s">
        <v>967</v>
      </c>
      <c r="J416" s="303" t="s">
        <v>734</v>
      </c>
      <c r="K416" s="303" t="s">
        <v>473</v>
      </c>
      <c r="L416" s="333">
        <v>17.712821999999999</v>
      </c>
      <c r="M416" s="330">
        <v>100.020225</v>
      </c>
      <c r="N416" s="330" t="s">
        <v>52</v>
      </c>
      <c r="O416" s="330" t="s">
        <v>26</v>
      </c>
      <c r="P416" s="330" t="s">
        <v>546</v>
      </c>
      <c r="Q416" s="330" t="s">
        <v>547</v>
      </c>
      <c r="R416" s="330" t="s">
        <v>547</v>
      </c>
      <c r="S416" s="330"/>
      <c r="T416" s="334">
        <v>15813</v>
      </c>
      <c r="U416" s="330">
        <v>917</v>
      </c>
      <c r="V416" s="335">
        <v>242705</v>
      </c>
      <c r="W416" s="335">
        <v>242858</v>
      </c>
      <c r="X416" s="336">
        <v>447000</v>
      </c>
      <c r="Z416" s="330"/>
      <c r="AA416" s="349" t="s">
        <v>501</v>
      </c>
    </row>
    <row r="417" spans="1:29" ht="65.25" x14ac:dyDescent="0.2">
      <c r="A417" s="226">
        <v>382</v>
      </c>
      <c r="B417" s="246" t="s">
        <v>970</v>
      </c>
      <c r="C417" s="233" t="s">
        <v>971</v>
      </c>
      <c r="D417" s="246" t="s">
        <v>64</v>
      </c>
      <c r="E417" s="246" t="s">
        <v>69</v>
      </c>
      <c r="F417" s="246" t="s">
        <v>112</v>
      </c>
      <c r="G417" s="246" t="s">
        <v>972</v>
      </c>
      <c r="H417" s="246" t="s">
        <v>973</v>
      </c>
      <c r="I417" s="246" t="s">
        <v>783</v>
      </c>
      <c r="J417" s="246" t="s">
        <v>734</v>
      </c>
      <c r="K417" s="246" t="s">
        <v>473</v>
      </c>
      <c r="L417" s="184" t="s">
        <v>974</v>
      </c>
      <c r="M417" s="184" t="s">
        <v>975</v>
      </c>
      <c r="N417" s="246" t="s">
        <v>52</v>
      </c>
      <c r="O417" s="246" t="s">
        <v>56</v>
      </c>
      <c r="P417" s="246">
        <v>4</v>
      </c>
      <c r="Q417" s="246">
        <v>4</v>
      </c>
      <c r="R417" s="246">
        <v>4</v>
      </c>
      <c r="S417" s="179">
        <v>2000</v>
      </c>
      <c r="T417" s="247">
        <v>2500</v>
      </c>
      <c r="U417" s="247">
        <v>300</v>
      </c>
      <c r="V417" s="223">
        <v>242739</v>
      </c>
      <c r="W417" s="223">
        <v>242861</v>
      </c>
      <c r="X417" s="241">
        <v>77000</v>
      </c>
      <c r="Z417" s="235"/>
    </row>
    <row r="418" spans="1:29" ht="65.25" x14ac:dyDescent="0.2">
      <c r="A418" s="226">
        <v>383</v>
      </c>
      <c r="B418" s="246" t="s">
        <v>970</v>
      </c>
      <c r="C418" s="233" t="s">
        <v>976</v>
      </c>
      <c r="D418" s="246" t="s">
        <v>64</v>
      </c>
      <c r="E418" s="246" t="s">
        <v>69</v>
      </c>
      <c r="F418" s="246" t="s">
        <v>112</v>
      </c>
      <c r="G418" s="246">
        <v>1</v>
      </c>
      <c r="H418" s="251" t="s">
        <v>977</v>
      </c>
      <c r="I418" s="246" t="s">
        <v>783</v>
      </c>
      <c r="J418" s="246" t="s">
        <v>734</v>
      </c>
      <c r="K418" s="246" t="s">
        <v>473</v>
      </c>
      <c r="L418" s="184" t="s">
        <v>978</v>
      </c>
      <c r="M418" s="214" t="s">
        <v>979</v>
      </c>
      <c r="N418" s="246" t="s">
        <v>52</v>
      </c>
      <c r="O418" s="246" t="s">
        <v>56</v>
      </c>
      <c r="P418" s="246">
        <v>4</v>
      </c>
      <c r="Q418" s="246">
        <v>4</v>
      </c>
      <c r="R418" s="246">
        <v>4</v>
      </c>
      <c r="S418" s="179">
        <v>1500</v>
      </c>
      <c r="T418" s="247">
        <v>2600</v>
      </c>
      <c r="U418" s="246">
        <v>350</v>
      </c>
      <c r="V418" s="223">
        <v>242739</v>
      </c>
      <c r="W418" s="223">
        <v>242861</v>
      </c>
      <c r="X418" s="241">
        <v>83500</v>
      </c>
      <c r="Z418" s="246"/>
    </row>
    <row r="419" spans="1:29" ht="65.25" x14ac:dyDescent="0.2">
      <c r="A419" s="226">
        <v>384</v>
      </c>
      <c r="B419" s="246" t="s">
        <v>970</v>
      </c>
      <c r="C419" s="233" t="s">
        <v>980</v>
      </c>
      <c r="D419" s="246" t="s">
        <v>64</v>
      </c>
      <c r="E419" s="246" t="s">
        <v>69</v>
      </c>
      <c r="F419" s="246" t="s">
        <v>112</v>
      </c>
      <c r="G419" s="246">
        <v>4</v>
      </c>
      <c r="H419" s="251" t="s">
        <v>977</v>
      </c>
      <c r="I419" s="246" t="s">
        <v>783</v>
      </c>
      <c r="J419" s="246" t="s">
        <v>734</v>
      </c>
      <c r="K419" s="246" t="s">
        <v>473</v>
      </c>
      <c r="L419" s="184" t="s">
        <v>981</v>
      </c>
      <c r="M419" s="214" t="s">
        <v>982</v>
      </c>
      <c r="N419" s="246" t="s">
        <v>52</v>
      </c>
      <c r="O419" s="246" t="s">
        <v>56</v>
      </c>
      <c r="P419" s="246">
        <v>4</v>
      </c>
      <c r="Q419" s="246">
        <v>4</v>
      </c>
      <c r="R419" s="246">
        <v>4</v>
      </c>
      <c r="S419" s="179">
        <v>3500</v>
      </c>
      <c r="T419" s="247">
        <v>5100</v>
      </c>
      <c r="U419" s="246">
        <v>269</v>
      </c>
      <c r="V419" s="223">
        <v>242739</v>
      </c>
      <c r="W419" s="223">
        <v>242861</v>
      </c>
      <c r="X419" s="241">
        <v>210000</v>
      </c>
      <c r="Z419" s="246"/>
    </row>
    <row r="420" spans="1:29" ht="65.25" x14ac:dyDescent="0.2">
      <c r="A420" s="226">
        <v>385</v>
      </c>
      <c r="B420" s="246" t="s">
        <v>970</v>
      </c>
      <c r="C420" s="233" t="s">
        <v>983</v>
      </c>
      <c r="D420" s="246" t="s">
        <v>64</v>
      </c>
      <c r="E420" s="246" t="s">
        <v>69</v>
      </c>
      <c r="F420" s="246" t="s">
        <v>112</v>
      </c>
      <c r="G420" s="246">
        <v>3</v>
      </c>
      <c r="H420" s="251" t="s">
        <v>977</v>
      </c>
      <c r="I420" s="246" t="s">
        <v>783</v>
      </c>
      <c r="J420" s="246" t="s">
        <v>734</v>
      </c>
      <c r="K420" s="246" t="s">
        <v>473</v>
      </c>
      <c r="L420" s="184" t="s">
        <v>984</v>
      </c>
      <c r="M420" s="184" t="s">
        <v>985</v>
      </c>
      <c r="N420" s="246" t="s">
        <v>52</v>
      </c>
      <c r="O420" s="246" t="s">
        <v>56</v>
      </c>
      <c r="P420" s="246">
        <v>4</v>
      </c>
      <c r="Q420" s="246">
        <v>4</v>
      </c>
      <c r="R420" s="246">
        <v>4</v>
      </c>
      <c r="S420" s="179">
        <v>2000</v>
      </c>
      <c r="T420" s="247">
        <v>1900</v>
      </c>
      <c r="U420" s="246">
        <v>329</v>
      </c>
      <c r="V420" s="223">
        <v>242739</v>
      </c>
      <c r="W420" s="223">
        <v>242861</v>
      </c>
      <c r="X420" s="241">
        <v>76000</v>
      </c>
      <c r="Z420" s="246"/>
    </row>
    <row r="421" spans="1:29" ht="65.25" x14ac:dyDescent="0.2">
      <c r="A421" s="226">
        <v>386</v>
      </c>
      <c r="B421" s="246" t="s">
        <v>970</v>
      </c>
      <c r="C421" s="233" t="s">
        <v>986</v>
      </c>
      <c r="D421" s="246" t="s">
        <v>64</v>
      </c>
      <c r="E421" s="246" t="s">
        <v>69</v>
      </c>
      <c r="F421" s="246" t="s">
        <v>112</v>
      </c>
      <c r="G421" s="246">
        <v>3</v>
      </c>
      <c r="H421" s="251" t="s">
        <v>977</v>
      </c>
      <c r="I421" s="246" t="s">
        <v>783</v>
      </c>
      <c r="J421" s="246" t="s">
        <v>734</v>
      </c>
      <c r="K421" s="246" t="s">
        <v>473</v>
      </c>
      <c r="L421" s="184" t="s">
        <v>987</v>
      </c>
      <c r="M421" s="184" t="s">
        <v>988</v>
      </c>
      <c r="N421" s="246" t="s">
        <v>52</v>
      </c>
      <c r="O421" s="246" t="s">
        <v>56</v>
      </c>
      <c r="P421" s="246">
        <v>4</v>
      </c>
      <c r="Q421" s="246">
        <v>4</v>
      </c>
      <c r="R421" s="246">
        <v>4</v>
      </c>
      <c r="S421" s="179">
        <v>1800</v>
      </c>
      <c r="T421" s="247">
        <v>4300</v>
      </c>
      <c r="U421" s="246">
        <v>329</v>
      </c>
      <c r="V421" s="223">
        <v>242739</v>
      </c>
      <c r="W421" s="223">
        <v>242861</v>
      </c>
      <c r="X421" s="241">
        <v>201000</v>
      </c>
      <c r="Z421" s="246"/>
    </row>
    <row r="422" spans="1:29" s="303" customFormat="1" ht="43.5" x14ac:dyDescent="0.2">
      <c r="A422" s="311">
        <v>387</v>
      </c>
      <c r="B422" s="330" t="s">
        <v>451</v>
      </c>
      <c r="C422" s="312" t="s">
        <v>991</v>
      </c>
      <c r="D422" s="303" t="s">
        <v>60</v>
      </c>
      <c r="E422" s="303" t="s">
        <v>69</v>
      </c>
      <c r="F422" s="303" t="s">
        <v>92</v>
      </c>
      <c r="G422" s="330"/>
      <c r="H422" s="303" t="s">
        <v>526</v>
      </c>
      <c r="I422" s="303" t="s">
        <v>526</v>
      </c>
      <c r="J422" s="330" t="s">
        <v>27</v>
      </c>
      <c r="K422" s="330" t="s">
        <v>473</v>
      </c>
      <c r="L422" s="337" t="s">
        <v>999</v>
      </c>
      <c r="M422" s="337" t="s">
        <v>1000</v>
      </c>
      <c r="N422" s="330" t="s">
        <v>52</v>
      </c>
      <c r="O422" s="303" t="s">
        <v>28</v>
      </c>
      <c r="P422" s="303" t="s">
        <v>927</v>
      </c>
      <c r="Q422" s="303" t="s">
        <v>547</v>
      </c>
      <c r="R422" s="303" t="s">
        <v>547</v>
      </c>
      <c r="S422" s="338"/>
      <c r="T422" s="334">
        <v>150</v>
      </c>
      <c r="U422" s="330">
        <v>23132</v>
      </c>
      <c r="V422" s="316">
        <v>242614</v>
      </c>
      <c r="W422" s="316">
        <v>242767</v>
      </c>
      <c r="X422" s="336">
        <v>498000</v>
      </c>
      <c r="Z422" s="330"/>
      <c r="AA422" s="349" t="s">
        <v>501</v>
      </c>
    </row>
    <row r="423" spans="1:29" ht="43.5" x14ac:dyDescent="0.2">
      <c r="A423" s="226">
        <v>388</v>
      </c>
      <c r="B423" s="246" t="s">
        <v>990</v>
      </c>
      <c r="C423" s="233" t="s">
        <v>992</v>
      </c>
      <c r="D423" s="232" t="s">
        <v>60</v>
      </c>
      <c r="E423" s="232" t="s">
        <v>65</v>
      </c>
      <c r="F423" s="232" t="s">
        <v>117</v>
      </c>
      <c r="G423" s="246"/>
      <c r="H423" s="251">
        <v>5</v>
      </c>
      <c r="I423" s="246" t="s">
        <v>998</v>
      </c>
      <c r="J423" s="246" t="s">
        <v>27</v>
      </c>
      <c r="K423" s="246"/>
      <c r="L423" s="184" t="s">
        <v>1001</v>
      </c>
      <c r="M423" s="184" t="s">
        <v>1008</v>
      </c>
      <c r="N423" s="246" t="s">
        <v>52</v>
      </c>
      <c r="O423" s="232" t="s">
        <v>28</v>
      </c>
      <c r="P423" s="232" t="s">
        <v>927</v>
      </c>
      <c r="Q423" s="232" t="s">
        <v>547</v>
      </c>
      <c r="R423" s="232" t="s">
        <v>547</v>
      </c>
      <c r="S423" s="179">
        <v>2500</v>
      </c>
      <c r="T423" s="247">
        <v>150</v>
      </c>
      <c r="U423" s="246">
        <v>350</v>
      </c>
      <c r="V423" s="223">
        <v>242614</v>
      </c>
      <c r="W423" s="223">
        <v>242767</v>
      </c>
      <c r="X423" s="241">
        <v>437000</v>
      </c>
      <c r="Z423" s="246"/>
    </row>
    <row r="424" spans="1:29" ht="43.5" x14ac:dyDescent="0.2">
      <c r="A424" s="226">
        <v>389</v>
      </c>
      <c r="B424" s="246" t="s">
        <v>990</v>
      </c>
      <c r="C424" s="233" t="s">
        <v>993</v>
      </c>
      <c r="D424" s="232" t="s">
        <v>60</v>
      </c>
      <c r="E424" s="232" t="s">
        <v>65</v>
      </c>
      <c r="F424" s="232" t="s">
        <v>117</v>
      </c>
      <c r="G424" s="246"/>
      <c r="H424" s="251">
        <v>6</v>
      </c>
      <c r="I424" s="246" t="s">
        <v>998</v>
      </c>
      <c r="J424" s="246" t="s">
        <v>27</v>
      </c>
      <c r="K424" s="246"/>
      <c r="L424" s="184" t="s">
        <v>1002</v>
      </c>
      <c r="M424" s="184" t="s">
        <v>1009</v>
      </c>
      <c r="N424" s="246" t="s">
        <v>52</v>
      </c>
      <c r="O424" s="232" t="s">
        <v>28</v>
      </c>
      <c r="P424" s="232" t="s">
        <v>927</v>
      </c>
      <c r="Q424" s="232" t="s">
        <v>547</v>
      </c>
      <c r="R424" s="232" t="s">
        <v>547</v>
      </c>
      <c r="S424" s="179">
        <v>500</v>
      </c>
      <c r="T424" s="247">
        <v>20000</v>
      </c>
      <c r="U424" s="246">
        <v>260</v>
      </c>
      <c r="V424" s="223">
        <v>242614</v>
      </c>
      <c r="W424" s="223">
        <v>242767</v>
      </c>
      <c r="X424" s="241">
        <v>476000</v>
      </c>
      <c r="Z424" s="246"/>
    </row>
    <row r="425" spans="1:29" ht="43.5" x14ac:dyDescent="0.2">
      <c r="A425" s="226">
        <v>390</v>
      </c>
      <c r="B425" s="246" t="s">
        <v>990</v>
      </c>
      <c r="C425" s="233" t="s">
        <v>994</v>
      </c>
      <c r="D425" s="232" t="s">
        <v>60</v>
      </c>
      <c r="E425" s="232" t="s">
        <v>65</v>
      </c>
      <c r="F425" s="232" t="s">
        <v>117</v>
      </c>
      <c r="G425" s="246"/>
      <c r="H425" s="251">
        <v>3</v>
      </c>
      <c r="I425" s="246" t="s">
        <v>998</v>
      </c>
      <c r="J425" s="246" t="s">
        <v>27</v>
      </c>
      <c r="K425" s="246"/>
      <c r="L425" s="184" t="s">
        <v>1003</v>
      </c>
      <c r="M425" s="184" t="s">
        <v>1010</v>
      </c>
      <c r="N425" s="246" t="s">
        <v>52</v>
      </c>
      <c r="O425" s="232" t="s">
        <v>28</v>
      </c>
      <c r="P425" s="232" t="s">
        <v>927</v>
      </c>
      <c r="Q425" s="232" t="s">
        <v>547</v>
      </c>
      <c r="R425" s="232" t="s">
        <v>547</v>
      </c>
      <c r="S425" s="179">
        <v>500</v>
      </c>
      <c r="T425" s="247">
        <v>20000</v>
      </c>
      <c r="U425" s="246">
        <v>238</v>
      </c>
      <c r="V425" s="223">
        <v>242614</v>
      </c>
      <c r="W425" s="223">
        <v>242767</v>
      </c>
      <c r="X425" s="241">
        <v>420600</v>
      </c>
      <c r="Z425" s="246"/>
    </row>
    <row r="426" spans="1:29" ht="43.5" x14ac:dyDescent="0.2">
      <c r="A426" s="226">
        <v>391</v>
      </c>
      <c r="B426" s="246" t="s">
        <v>990</v>
      </c>
      <c r="C426" s="233" t="s">
        <v>995</v>
      </c>
      <c r="D426" s="232" t="s">
        <v>60</v>
      </c>
      <c r="E426" s="232" t="s">
        <v>65</v>
      </c>
      <c r="F426" s="232" t="s">
        <v>117</v>
      </c>
      <c r="G426" s="246"/>
      <c r="H426" s="251">
        <v>2</v>
      </c>
      <c r="I426" s="246" t="s">
        <v>998</v>
      </c>
      <c r="J426" s="246" t="s">
        <v>27</v>
      </c>
      <c r="K426" s="246"/>
      <c r="L426" s="184" t="s">
        <v>1004</v>
      </c>
      <c r="M426" s="184" t="s">
        <v>1011</v>
      </c>
      <c r="N426" s="246" t="s">
        <v>52</v>
      </c>
      <c r="O426" s="232" t="s">
        <v>28</v>
      </c>
      <c r="P426" s="232" t="s">
        <v>927</v>
      </c>
      <c r="Q426" s="232" t="s">
        <v>547</v>
      </c>
      <c r="R426" s="232" t="s">
        <v>547</v>
      </c>
      <c r="S426" s="179">
        <v>600</v>
      </c>
      <c r="T426" s="247">
        <v>20000</v>
      </c>
      <c r="U426" s="246">
        <v>286</v>
      </c>
      <c r="V426" s="223">
        <v>242614</v>
      </c>
      <c r="W426" s="223">
        <v>242767</v>
      </c>
      <c r="X426" s="241">
        <v>420600</v>
      </c>
      <c r="Z426" s="246"/>
    </row>
    <row r="427" spans="1:29" ht="43.5" x14ac:dyDescent="0.2">
      <c r="A427" s="226">
        <v>392</v>
      </c>
      <c r="B427" s="246" t="s">
        <v>990</v>
      </c>
      <c r="C427" s="233" t="s">
        <v>996</v>
      </c>
      <c r="D427" s="232" t="s">
        <v>60</v>
      </c>
      <c r="E427" s="232" t="s">
        <v>65</v>
      </c>
      <c r="F427" s="232" t="s">
        <v>117</v>
      </c>
      <c r="G427" s="246"/>
      <c r="H427" s="251">
        <v>3</v>
      </c>
      <c r="I427" s="246" t="s">
        <v>998</v>
      </c>
      <c r="J427" s="246" t="s">
        <v>27</v>
      </c>
      <c r="K427" s="246"/>
      <c r="L427" s="184" t="s">
        <v>1005</v>
      </c>
      <c r="M427" s="184" t="s">
        <v>1012</v>
      </c>
      <c r="N427" s="246" t="s">
        <v>52</v>
      </c>
      <c r="O427" s="232" t="s">
        <v>28</v>
      </c>
      <c r="P427" s="232" t="s">
        <v>927</v>
      </c>
      <c r="Q427" s="232" t="s">
        <v>547</v>
      </c>
      <c r="R427" s="232" t="s">
        <v>547</v>
      </c>
      <c r="S427" s="179">
        <v>500</v>
      </c>
      <c r="T427" s="247">
        <v>20000</v>
      </c>
      <c r="U427" s="246">
        <v>238</v>
      </c>
      <c r="V427" s="223">
        <v>242614</v>
      </c>
      <c r="W427" s="223">
        <v>242767</v>
      </c>
      <c r="X427" s="241">
        <v>420600</v>
      </c>
      <c r="Z427" s="246"/>
    </row>
    <row r="428" spans="1:29" ht="43.5" x14ac:dyDescent="0.2">
      <c r="A428" s="226">
        <v>393</v>
      </c>
      <c r="B428" s="246" t="s">
        <v>990</v>
      </c>
      <c r="C428" s="233" t="s">
        <v>997</v>
      </c>
      <c r="D428" s="232" t="s">
        <v>60</v>
      </c>
      <c r="E428" s="232" t="s">
        <v>65</v>
      </c>
      <c r="F428" s="232" t="s">
        <v>117</v>
      </c>
      <c r="G428" s="246"/>
      <c r="H428" s="251">
        <v>9</v>
      </c>
      <c r="I428" s="246" t="s">
        <v>998</v>
      </c>
      <c r="J428" s="246" t="s">
        <v>27</v>
      </c>
      <c r="K428" s="246"/>
      <c r="L428" s="184" t="s">
        <v>1006</v>
      </c>
      <c r="M428" s="184" t="s">
        <v>1007</v>
      </c>
      <c r="N428" s="246" t="s">
        <v>52</v>
      </c>
      <c r="O428" s="232" t="s">
        <v>28</v>
      </c>
      <c r="P428" s="232" t="s">
        <v>927</v>
      </c>
      <c r="Q428" s="232" t="s">
        <v>547</v>
      </c>
      <c r="R428" s="232" t="s">
        <v>547</v>
      </c>
      <c r="S428" s="179">
        <v>450</v>
      </c>
      <c r="T428" s="247">
        <v>20000</v>
      </c>
      <c r="U428" s="232">
        <v>138</v>
      </c>
      <c r="V428" s="223">
        <v>242614</v>
      </c>
      <c r="W428" s="223">
        <v>242767</v>
      </c>
      <c r="X428" s="241">
        <v>420600</v>
      </c>
      <c r="Z428" s="246"/>
    </row>
    <row r="429" spans="1:29" ht="43.5" x14ac:dyDescent="0.2">
      <c r="A429" s="226">
        <v>394</v>
      </c>
      <c r="B429" s="288" t="s">
        <v>452</v>
      </c>
      <c r="C429" s="248" t="s">
        <v>743</v>
      </c>
      <c r="D429" s="251" t="s">
        <v>60</v>
      </c>
      <c r="E429" s="251" t="s">
        <v>77</v>
      </c>
      <c r="F429" s="251" t="s">
        <v>103</v>
      </c>
      <c r="G429" s="242"/>
      <c r="H429" s="244" t="s">
        <v>746</v>
      </c>
      <c r="I429" s="244" t="s">
        <v>24</v>
      </c>
      <c r="J429" s="244" t="s">
        <v>531</v>
      </c>
      <c r="K429" s="244" t="s">
        <v>473</v>
      </c>
      <c r="L429" s="244">
        <v>17.770409999999998</v>
      </c>
      <c r="M429" s="254" t="s">
        <v>747</v>
      </c>
      <c r="N429" s="246" t="s">
        <v>52</v>
      </c>
      <c r="O429" s="218" t="s">
        <v>25</v>
      </c>
      <c r="P429" s="251" t="s">
        <v>927</v>
      </c>
      <c r="Q429" s="251" t="s">
        <v>547</v>
      </c>
      <c r="R429" s="251" t="s">
        <v>547</v>
      </c>
      <c r="S429" s="242"/>
      <c r="T429" s="242"/>
      <c r="U429" s="242">
        <v>333</v>
      </c>
      <c r="V429" s="223">
        <v>242797</v>
      </c>
      <c r="W429" s="223">
        <v>242858</v>
      </c>
      <c r="X429" s="273">
        <v>497400</v>
      </c>
      <c r="Y429" s="251"/>
      <c r="Z429" s="246"/>
    </row>
    <row r="430" spans="1:29" s="244" customFormat="1" ht="68.25" customHeight="1" x14ac:dyDescent="0.2">
      <c r="A430" s="226">
        <v>395</v>
      </c>
      <c r="B430" s="288" t="s">
        <v>652</v>
      </c>
      <c r="C430" s="243" t="s">
        <v>694</v>
      </c>
      <c r="D430" s="251" t="s">
        <v>60</v>
      </c>
      <c r="E430" s="251" t="s">
        <v>75</v>
      </c>
      <c r="F430" s="251" t="s">
        <v>90</v>
      </c>
      <c r="G430" s="242"/>
      <c r="H430" s="244" t="s">
        <v>696</v>
      </c>
      <c r="I430" s="244" t="s">
        <v>656</v>
      </c>
      <c r="J430" s="244" t="s">
        <v>531</v>
      </c>
      <c r="K430" s="244" t="s">
        <v>473</v>
      </c>
      <c r="L430" s="244" t="s">
        <v>697</v>
      </c>
      <c r="M430" s="244" t="s">
        <v>698</v>
      </c>
      <c r="N430" s="246" t="s">
        <v>52</v>
      </c>
      <c r="O430" s="218" t="s">
        <v>53</v>
      </c>
      <c r="P430" s="251" t="s">
        <v>927</v>
      </c>
      <c r="Q430" s="251" t="s">
        <v>547</v>
      </c>
      <c r="R430" s="251" t="s">
        <v>547</v>
      </c>
      <c r="S430" s="242"/>
      <c r="T430" s="242"/>
      <c r="U430" s="242">
        <v>251</v>
      </c>
      <c r="V430" s="223">
        <v>243132</v>
      </c>
      <c r="W430" s="223">
        <v>243527</v>
      </c>
      <c r="X430" s="249">
        <v>3529000</v>
      </c>
      <c r="Y430" s="251"/>
      <c r="Z430" s="246"/>
      <c r="AA430" s="232"/>
      <c r="AB430" s="232"/>
      <c r="AC430" s="232"/>
    </row>
    <row r="431" spans="1:29" ht="87" x14ac:dyDescent="0.2">
      <c r="A431" s="226">
        <v>396</v>
      </c>
      <c r="B431" s="288" t="s">
        <v>652</v>
      </c>
      <c r="C431" s="250" t="s">
        <v>700</v>
      </c>
      <c r="D431" s="251" t="s">
        <v>60</v>
      </c>
      <c r="E431" s="251" t="s">
        <v>75</v>
      </c>
      <c r="F431" s="251" t="s">
        <v>90</v>
      </c>
      <c r="G431" s="242"/>
      <c r="H431" s="244" t="s">
        <v>681</v>
      </c>
      <c r="I431" s="244" t="s">
        <v>656</v>
      </c>
      <c r="J431" s="244" t="s">
        <v>531</v>
      </c>
      <c r="K431" s="244" t="s">
        <v>473</v>
      </c>
      <c r="L431" s="244" t="s">
        <v>701</v>
      </c>
      <c r="M431" s="244" t="s">
        <v>702</v>
      </c>
      <c r="N431" s="246" t="s">
        <v>52</v>
      </c>
      <c r="O431" s="218" t="s">
        <v>53</v>
      </c>
      <c r="P431" s="251" t="s">
        <v>927</v>
      </c>
      <c r="Q431" s="251" t="s">
        <v>547</v>
      </c>
      <c r="R431" s="251" t="s">
        <v>547</v>
      </c>
      <c r="S431" s="242"/>
      <c r="T431" s="242"/>
      <c r="U431" s="242">
        <v>225</v>
      </c>
      <c r="V431" s="223">
        <v>243132</v>
      </c>
      <c r="W431" s="223">
        <v>243527</v>
      </c>
      <c r="X431" s="253">
        <v>2226000</v>
      </c>
      <c r="Y431" s="251"/>
      <c r="Z431" s="246"/>
    </row>
    <row r="432" spans="1:29" ht="63.75" customHeight="1" x14ac:dyDescent="0.2">
      <c r="A432" s="226">
        <v>397</v>
      </c>
      <c r="B432" s="288" t="s">
        <v>652</v>
      </c>
      <c r="C432" s="250" t="s">
        <v>703</v>
      </c>
      <c r="D432" s="251" t="s">
        <v>60</v>
      </c>
      <c r="E432" s="251" t="s">
        <v>75</v>
      </c>
      <c r="F432" s="251" t="s">
        <v>90</v>
      </c>
      <c r="G432" s="242"/>
      <c r="H432" s="244" t="s">
        <v>684</v>
      </c>
      <c r="I432" s="244" t="s">
        <v>656</v>
      </c>
      <c r="J432" s="244" t="s">
        <v>531</v>
      </c>
      <c r="K432" s="244" t="s">
        <v>473</v>
      </c>
      <c r="L432" s="244" t="s">
        <v>704</v>
      </c>
      <c r="M432" s="244" t="s">
        <v>705</v>
      </c>
      <c r="N432" s="246" t="s">
        <v>52</v>
      </c>
      <c r="O432" s="218" t="s">
        <v>53</v>
      </c>
      <c r="P432" s="251" t="s">
        <v>927</v>
      </c>
      <c r="Q432" s="251" t="s">
        <v>547</v>
      </c>
      <c r="R432" s="251" t="s">
        <v>547</v>
      </c>
      <c r="S432" s="242"/>
      <c r="T432" s="242"/>
      <c r="U432" s="242">
        <v>259</v>
      </c>
      <c r="V432" s="223">
        <v>243132</v>
      </c>
      <c r="W432" s="223">
        <v>243527</v>
      </c>
      <c r="X432" s="253">
        <v>5558000</v>
      </c>
      <c r="Y432" s="251"/>
      <c r="Z432" s="246"/>
    </row>
    <row r="433" spans="1:27" ht="63" customHeight="1" x14ac:dyDescent="0.2">
      <c r="A433" s="226">
        <v>398</v>
      </c>
      <c r="B433" s="288" t="s">
        <v>652</v>
      </c>
      <c r="C433" s="250" t="s">
        <v>706</v>
      </c>
      <c r="D433" s="251" t="s">
        <v>60</v>
      </c>
      <c r="E433" s="251" t="s">
        <v>75</v>
      </c>
      <c r="F433" s="251" t="s">
        <v>90</v>
      </c>
      <c r="G433" s="242"/>
      <c r="H433" s="244" t="s">
        <v>708</v>
      </c>
      <c r="I433" s="244" t="s">
        <v>656</v>
      </c>
      <c r="J433" s="244" t="s">
        <v>531</v>
      </c>
      <c r="K433" s="244" t="s">
        <v>473</v>
      </c>
      <c r="L433" s="244" t="s">
        <v>709</v>
      </c>
      <c r="M433" s="244" t="s">
        <v>710</v>
      </c>
      <c r="N433" s="246" t="s">
        <v>52</v>
      </c>
      <c r="O433" s="218" t="s">
        <v>53</v>
      </c>
      <c r="P433" s="251" t="s">
        <v>927</v>
      </c>
      <c r="Q433" s="251" t="s">
        <v>547</v>
      </c>
      <c r="R433" s="251" t="s">
        <v>547</v>
      </c>
      <c r="S433" s="242"/>
      <c r="T433" s="242"/>
      <c r="U433" s="242">
        <v>99</v>
      </c>
      <c r="V433" s="223">
        <v>243132</v>
      </c>
      <c r="W433" s="223">
        <v>243527</v>
      </c>
      <c r="X433" s="253">
        <v>1807000</v>
      </c>
      <c r="Y433" s="251"/>
      <c r="Z433" s="246"/>
    </row>
    <row r="434" spans="1:27" ht="63" customHeight="1" x14ac:dyDescent="0.2">
      <c r="A434" s="226">
        <v>399</v>
      </c>
      <c r="B434" s="288" t="s">
        <v>652</v>
      </c>
      <c r="C434" s="250" t="s">
        <v>711</v>
      </c>
      <c r="D434" s="251" t="s">
        <v>60</v>
      </c>
      <c r="E434" s="251" t="s">
        <v>75</v>
      </c>
      <c r="F434" s="251" t="s">
        <v>90</v>
      </c>
      <c r="G434" s="242"/>
      <c r="H434" s="244" t="s">
        <v>659</v>
      </c>
      <c r="I434" s="244" t="s">
        <v>656</v>
      </c>
      <c r="J434" s="244" t="s">
        <v>531</v>
      </c>
      <c r="K434" s="244" t="s">
        <v>473</v>
      </c>
      <c r="L434" s="251" t="s">
        <v>712</v>
      </c>
      <c r="M434" s="244" t="s">
        <v>713</v>
      </c>
      <c r="N434" s="246" t="s">
        <v>52</v>
      </c>
      <c r="O434" s="218" t="s">
        <v>53</v>
      </c>
      <c r="P434" s="251" t="s">
        <v>927</v>
      </c>
      <c r="Q434" s="251" t="s">
        <v>547</v>
      </c>
      <c r="R434" s="251" t="s">
        <v>547</v>
      </c>
      <c r="S434" s="242"/>
      <c r="T434" s="242"/>
      <c r="U434" s="242">
        <v>152</v>
      </c>
      <c r="V434" s="223">
        <v>243132</v>
      </c>
      <c r="W434" s="223">
        <v>243527</v>
      </c>
      <c r="X434" s="253">
        <v>3831000</v>
      </c>
      <c r="Y434" s="251"/>
      <c r="Z434" s="246"/>
    </row>
    <row r="435" spans="1:27" ht="61.5" customHeight="1" x14ac:dyDescent="0.2">
      <c r="A435" s="226">
        <v>400</v>
      </c>
      <c r="B435" s="288" t="s">
        <v>652</v>
      </c>
      <c r="C435" s="250" t="s">
        <v>714</v>
      </c>
      <c r="D435" s="251" t="s">
        <v>60</v>
      </c>
      <c r="E435" s="251" t="s">
        <v>75</v>
      </c>
      <c r="F435" s="251" t="s">
        <v>90</v>
      </c>
      <c r="G435" s="242"/>
      <c r="H435" s="244" t="s">
        <v>715</v>
      </c>
      <c r="I435" s="244" t="s">
        <v>656</v>
      </c>
      <c r="J435" s="244" t="s">
        <v>531</v>
      </c>
      <c r="K435" s="244" t="s">
        <v>473</v>
      </c>
      <c r="L435" s="244" t="s">
        <v>716</v>
      </c>
      <c r="M435" s="244" t="s">
        <v>717</v>
      </c>
      <c r="N435" s="246" t="s">
        <v>52</v>
      </c>
      <c r="O435" s="218" t="s">
        <v>53</v>
      </c>
      <c r="P435" s="251" t="s">
        <v>927</v>
      </c>
      <c r="Q435" s="251" t="s">
        <v>547</v>
      </c>
      <c r="R435" s="251" t="s">
        <v>547</v>
      </c>
      <c r="S435" s="242"/>
      <c r="T435" s="242"/>
      <c r="U435" s="242">
        <v>151</v>
      </c>
      <c r="V435" s="223">
        <v>243132</v>
      </c>
      <c r="W435" s="223">
        <v>243527</v>
      </c>
      <c r="X435" s="253">
        <v>3834000</v>
      </c>
      <c r="Y435" s="251"/>
      <c r="Z435" s="251"/>
    </row>
    <row r="436" spans="1:27" ht="61.5" customHeight="1" x14ac:dyDescent="0.2">
      <c r="A436" s="226">
        <v>401</v>
      </c>
      <c r="B436" s="288" t="s">
        <v>652</v>
      </c>
      <c r="C436" s="250" t="s">
        <v>718</v>
      </c>
      <c r="D436" s="251" t="s">
        <v>60</v>
      </c>
      <c r="E436" s="251" t="s">
        <v>75</v>
      </c>
      <c r="F436" s="251" t="s">
        <v>90</v>
      </c>
      <c r="G436" s="242"/>
      <c r="H436" s="244" t="s">
        <v>688</v>
      </c>
      <c r="I436" s="244" t="s">
        <v>656</v>
      </c>
      <c r="J436" s="244" t="s">
        <v>531</v>
      </c>
      <c r="K436" s="244" t="s">
        <v>473</v>
      </c>
      <c r="L436" s="244" t="s">
        <v>719</v>
      </c>
      <c r="M436" s="244" t="s">
        <v>720</v>
      </c>
      <c r="N436" s="246" t="s">
        <v>52</v>
      </c>
      <c r="O436" s="218" t="s">
        <v>53</v>
      </c>
      <c r="P436" s="251" t="s">
        <v>927</v>
      </c>
      <c r="Q436" s="251" t="s">
        <v>547</v>
      </c>
      <c r="R436" s="251" t="s">
        <v>547</v>
      </c>
      <c r="S436" s="242"/>
      <c r="T436" s="242"/>
      <c r="U436" s="242">
        <v>145</v>
      </c>
      <c r="V436" s="223">
        <v>243132</v>
      </c>
      <c r="W436" s="223">
        <v>243527</v>
      </c>
      <c r="X436" s="253">
        <v>2985000</v>
      </c>
      <c r="Y436" s="251"/>
      <c r="Z436" s="251"/>
    </row>
    <row r="437" spans="1:27" ht="87" x14ac:dyDescent="0.2">
      <c r="A437" s="226">
        <v>402</v>
      </c>
      <c r="B437" s="288" t="s">
        <v>652</v>
      </c>
      <c r="C437" s="250" t="s">
        <v>721</v>
      </c>
      <c r="D437" s="251" t="s">
        <v>60</v>
      </c>
      <c r="E437" s="251" t="s">
        <v>75</v>
      </c>
      <c r="F437" s="251" t="s">
        <v>90</v>
      </c>
      <c r="G437" s="242"/>
      <c r="H437" s="244" t="s">
        <v>722</v>
      </c>
      <c r="I437" s="244" t="s">
        <v>656</v>
      </c>
      <c r="J437" s="244" t="s">
        <v>531</v>
      </c>
      <c r="K437" s="244" t="s">
        <v>473</v>
      </c>
      <c r="L437" s="244">
        <v>17.839428000000002</v>
      </c>
      <c r="M437" s="244">
        <v>100.357446</v>
      </c>
      <c r="N437" s="246" t="s">
        <v>52</v>
      </c>
      <c r="O437" s="218" t="s">
        <v>53</v>
      </c>
      <c r="P437" s="251" t="s">
        <v>927</v>
      </c>
      <c r="Q437" s="251" t="s">
        <v>547</v>
      </c>
      <c r="R437" s="251" t="s">
        <v>547</v>
      </c>
      <c r="S437" s="242"/>
      <c r="T437" s="242"/>
      <c r="U437" s="242">
        <v>144</v>
      </c>
      <c r="V437" s="223">
        <v>243132</v>
      </c>
      <c r="W437" s="223">
        <v>243527</v>
      </c>
      <c r="X437" s="253">
        <v>582000</v>
      </c>
      <c r="Y437" s="251"/>
      <c r="Z437" s="251"/>
    </row>
    <row r="438" spans="1:27" ht="87" x14ac:dyDescent="0.2">
      <c r="A438" s="226">
        <v>403</v>
      </c>
      <c r="B438" s="288" t="s">
        <v>652</v>
      </c>
      <c r="C438" s="250" t="s">
        <v>723</v>
      </c>
      <c r="D438" s="251" t="s">
        <v>60</v>
      </c>
      <c r="E438" s="251" t="s">
        <v>75</v>
      </c>
      <c r="F438" s="251" t="s">
        <v>90</v>
      </c>
      <c r="G438" s="242"/>
      <c r="H438" s="244" t="s">
        <v>690</v>
      </c>
      <c r="I438" s="244" t="s">
        <v>656</v>
      </c>
      <c r="J438" s="244" t="s">
        <v>531</v>
      </c>
      <c r="K438" s="244" t="s">
        <v>473</v>
      </c>
      <c r="L438" s="244" t="s">
        <v>724</v>
      </c>
      <c r="M438" s="244" t="s">
        <v>725</v>
      </c>
      <c r="N438" s="246" t="s">
        <v>52</v>
      </c>
      <c r="O438" s="218" t="s">
        <v>53</v>
      </c>
      <c r="P438" s="251" t="s">
        <v>927</v>
      </c>
      <c r="Q438" s="251" t="s">
        <v>547</v>
      </c>
      <c r="R438" s="251" t="s">
        <v>547</v>
      </c>
      <c r="S438" s="242"/>
      <c r="T438" s="242"/>
      <c r="U438" s="242">
        <v>215</v>
      </c>
      <c r="V438" s="223">
        <v>243132</v>
      </c>
      <c r="W438" s="223">
        <v>243527</v>
      </c>
      <c r="X438" s="253">
        <v>2470000</v>
      </c>
      <c r="Y438" s="251"/>
      <c r="Z438" s="251"/>
    </row>
    <row r="439" spans="1:27" s="303" customFormat="1" ht="26.25" customHeight="1" x14ac:dyDescent="0.2">
      <c r="A439" s="311">
        <v>404</v>
      </c>
      <c r="B439" s="303" t="s">
        <v>812</v>
      </c>
      <c r="C439" s="312" t="s">
        <v>491</v>
      </c>
      <c r="D439" s="303" t="s">
        <v>60</v>
      </c>
      <c r="E439" s="303" t="s">
        <v>81</v>
      </c>
      <c r="F439" s="303" t="s">
        <v>92</v>
      </c>
      <c r="G439" s="303">
        <v>2</v>
      </c>
      <c r="H439" s="303" t="s">
        <v>492</v>
      </c>
      <c r="I439" s="303" t="s">
        <v>493</v>
      </c>
      <c r="J439" s="303" t="s">
        <v>472</v>
      </c>
      <c r="K439" s="303" t="s">
        <v>473</v>
      </c>
      <c r="L439" s="303">
        <v>17.621272000000001</v>
      </c>
      <c r="M439" s="303">
        <v>100.07711500000001</v>
      </c>
      <c r="N439" s="303" t="s">
        <v>52</v>
      </c>
      <c r="O439" s="303" t="s">
        <v>56</v>
      </c>
      <c r="P439" s="303">
        <v>3</v>
      </c>
      <c r="Q439" s="303">
        <v>4</v>
      </c>
      <c r="R439" s="303">
        <v>4</v>
      </c>
      <c r="S439" s="319" t="s">
        <v>494</v>
      </c>
      <c r="T439" s="315">
        <v>10</v>
      </c>
      <c r="U439" s="319">
        <v>500</v>
      </c>
      <c r="V439" s="316">
        <v>242767</v>
      </c>
      <c r="W439" s="316" t="s">
        <v>475</v>
      </c>
      <c r="X439" s="317">
        <v>423000</v>
      </c>
      <c r="Y439" s="320"/>
      <c r="AA439" s="349" t="s">
        <v>501</v>
      </c>
    </row>
    <row r="440" spans="1:27" ht="65.25" customHeight="1" x14ac:dyDescent="0.2">
      <c r="A440" s="226">
        <v>405</v>
      </c>
      <c r="B440" s="288" t="s">
        <v>652</v>
      </c>
      <c r="C440" s="250" t="s">
        <v>726</v>
      </c>
      <c r="D440" s="251" t="s">
        <v>60</v>
      </c>
      <c r="E440" s="251" t="s">
        <v>75</v>
      </c>
      <c r="F440" s="251" t="s">
        <v>90</v>
      </c>
      <c r="G440" s="242"/>
      <c r="H440" s="244" t="s">
        <v>692</v>
      </c>
      <c r="I440" s="244" t="s">
        <v>656</v>
      </c>
      <c r="J440" s="244" t="s">
        <v>531</v>
      </c>
      <c r="K440" s="244" t="s">
        <v>473</v>
      </c>
      <c r="L440" s="244" t="s">
        <v>727</v>
      </c>
      <c r="M440" s="244" t="s">
        <v>728</v>
      </c>
      <c r="N440" s="246" t="s">
        <v>52</v>
      </c>
      <c r="O440" s="218" t="s">
        <v>53</v>
      </c>
      <c r="P440" s="251" t="s">
        <v>927</v>
      </c>
      <c r="Q440" s="251" t="s">
        <v>547</v>
      </c>
      <c r="R440" s="251" t="s">
        <v>547</v>
      </c>
      <c r="S440" s="242"/>
      <c r="T440" s="242"/>
      <c r="U440" s="242">
        <v>201</v>
      </c>
      <c r="V440" s="223">
        <v>243132</v>
      </c>
      <c r="W440" s="223">
        <v>243527</v>
      </c>
      <c r="X440" s="253">
        <v>4358000</v>
      </c>
      <c r="Y440" s="251"/>
      <c r="Z440" s="251"/>
    </row>
    <row r="441" spans="1:27" s="303" customFormat="1" ht="43.5" x14ac:dyDescent="0.2">
      <c r="A441" s="311">
        <v>406</v>
      </c>
      <c r="B441" s="303" t="s">
        <v>813</v>
      </c>
      <c r="C441" s="312" t="s">
        <v>496</v>
      </c>
      <c r="D441" s="303" t="s">
        <v>62</v>
      </c>
      <c r="E441" s="303" t="s">
        <v>74</v>
      </c>
      <c r="F441" s="303" t="s">
        <v>89</v>
      </c>
      <c r="G441" s="303">
        <v>10</v>
      </c>
      <c r="H441" s="303" t="s">
        <v>497</v>
      </c>
      <c r="I441" s="303" t="s">
        <v>498</v>
      </c>
      <c r="J441" s="303" t="s">
        <v>499</v>
      </c>
      <c r="K441" s="303" t="s">
        <v>473</v>
      </c>
      <c r="L441" s="339">
        <v>17.680288999999998</v>
      </c>
      <c r="M441" s="303">
        <v>100.246424</v>
      </c>
      <c r="N441" s="303" t="s">
        <v>52</v>
      </c>
      <c r="O441" s="303" t="s">
        <v>88</v>
      </c>
      <c r="P441" s="303">
        <v>1</v>
      </c>
      <c r="Q441" s="303">
        <v>4</v>
      </c>
      <c r="R441" s="303">
        <v>4</v>
      </c>
      <c r="S441" s="319">
        <v>0</v>
      </c>
      <c r="T441" s="315">
        <v>0</v>
      </c>
      <c r="U441" s="319">
        <v>500</v>
      </c>
      <c r="V441" s="316">
        <v>242767</v>
      </c>
      <c r="W441" s="316">
        <v>242979</v>
      </c>
      <c r="X441" s="340">
        <v>4735000</v>
      </c>
      <c r="AA441" s="349" t="s">
        <v>501</v>
      </c>
    </row>
    <row r="442" spans="1:27" s="303" customFormat="1" ht="43.5" x14ac:dyDescent="0.2">
      <c r="A442" s="311">
        <v>407</v>
      </c>
      <c r="B442" s="303" t="s">
        <v>813</v>
      </c>
      <c r="C442" s="312" t="s">
        <v>502</v>
      </c>
      <c r="D442" s="303" t="s">
        <v>60</v>
      </c>
      <c r="E442" s="303" t="s">
        <v>75</v>
      </c>
      <c r="F442" s="303" t="s">
        <v>103</v>
      </c>
      <c r="G442" s="303">
        <v>10</v>
      </c>
      <c r="H442" s="303" t="s">
        <v>497</v>
      </c>
      <c r="I442" s="303" t="s">
        <v>498</v>
      </c>
      <c r="J442" s="303" t="s">
        <v>499</v>
      </c>
      <c r="K442" s="303" t="s">
        <v>473</v>
      </c>
      <c r="L442" s="303">
        <v>17.686575999999999</v>
      </c>
      <c r="M442" s="303">
        <v>100.252577</v>
      </c>
      <c r="N442" s="303" t="s">
        <v>52</v>
      </c>
      <c r="P442" s="303">
        <v>1</v>
      </c>
      <c r="Q442" s="303">
        <v>4</v>
      </c>
      <c r="R442" s="303">
        <v>4</v>
      </c>
      <c r="S442" s="303">
        <v>0</v>
      </c>
      <c r="T442" s="303">
        <v>0</v>
      </c>
      <c r="U442" s="303">
        <v>500</v>
      </c>
      <c r="V442" s="316">
        <v>242767</v>
      </c>
      <c r="W442" s="316">
        <v>242979</v>
      </c>
      <c r="X442" s="340">
        <v>2973000</v>
      </c>
      <c r="AA442" s="349" t="s">
        <v>501</v>
      </c>
    </row>
    <row r="443" spans="1:27" s="303" customFormat="1" ht="42" customHeight="1" x14ac:dyDescent="0.2">
      <c r="A443" s="311">
        <v>408</v>
      </c>
      <c r="B443" s="303" t="s">
        <v>813</v>
      </c>
      <c r="C443" s="312" t="s">
        <v>503</v>
      </c>
      <c r="D443" s="303" t="s">
        <v>60</v>
      </c>
      <c r="E443" s="303" t="s">
        <v>75</v>
      </c>
      <c r="F443" s="303" t="s">
        <v>103</v>
      </c>
      <c r="G443" s="303" t="s">
        <v>504</v>
      </c>
      <c r="H443" s="303" t="s">
        <v>505</v>
      </c>
      <c r="I443" s="303" t="s">
        <v>498</v>
      </c>
      <c r="J443" s="303" t="s">
        <v>499</v>
      </c>
      <c r="K443" s="303" t="s">
        <v>473</v>
      </c>
      <c r="L443" s="303">
        <v>17.610727000000001</v>
      </c>
      <c r="M443" s="303">
        <v>100.22793799999999</v>
      </c>
      <c r="N443" s="303" t="s">
        <v>52</v>
      </c>
      <c r="P443" s="303">
        <v>1</v>
      </c>
      <c r="Q443" s="303">
        <v>4</v>
      </c>
      <c r="R443" s="303">
        <v>4</v>
      </c>
      <c r="S443" s="303">
        <v>0</v>
      </c>
      <c r="T443" s="303">
        <v>0</v>
      </c>
      <c r="U443" s="303">
        <v>1500</v>
      </c>
      <c r="V443" s="316">
        <v>242767</v>
      </c>
      <c r="W443" s="316">
        <v>242979</v>
      </c>
      <c r="X443" s="340">
        <v>8500000</v>
      </c>
      <c r="AA443" s="349" t="s">
        <v>501</v>
      </c>
    </row>
    <row r="444" spans="1:27" ht="65.25" x14ac:dyDescent="0.2">
      <c r="A444" s="226">
        <v>409</v>
      </c>
      <c r="B444" s="251" t="s">
        <v>813</v>
      </c>
      <c r="C444" s="245" t="s">
        <v>506</v>
      </c>
      <c r="D444" s="251" t="s">
        <v>60</v>
      </c>
      <c r="E444" s="251" t="s">
        <v>75</v>
      </c>
      <c r="F444" s="251" t="s">
        <v>103</v>
      </c>
      <c r="G444" s="251" t="s">
        <v>507</v>
      </c>
      <c r="H444" s="251" t="s">
        <v>508</v>
      </c>
      <c r="I444" s="251" t="s">
        <v>498</v>
      </c>
      <c r="J444" s="251" t="s">
        <v>499</v>
      </c>
      <c r="K444" s="251" t="s">
        <v>473</v>
      </c>
      <c r="L444" s="251">
        <v>17.687197000000001</v>
      </c>
      <c r="M444" s="251">
        <v>100.25397700000001</v>
      </c>
      <c r="N444" s="251" t="s">
        <v>52</v>
      </c>
      <c r="O444" s="251"/>
      <c r="P444" s="251">
        <v>1</v>
      </c>
      <c r="Q444" s="251">
        <v>4</v>
      </c>
      <c r="R444" s="251">
        <v>4</v>
      </c>
      <c r="S444" s="251">
        <v>0</v>
      </c>
      <c r="T444" s="251">
        <v>0</v>
      </c>
      <c r="U444" s="251">
        <v>1500</v>
      </c>
      <c r="V444" s="223">
        <v>242767</v>
      </c>
      <c r="W444" s="223">
        <v>242979</v>
      </c>
      <c r="X444" s="276">
        <v>6280000</v>
      </c>
      <c r="Y444" s="251"/>
      <c r="Z444" s="251"/>
    </row>
    <row r="445" spans="1:27" s="303" customFormat="1" ht="87" x14ac:dyDescent="0.2">
      <c r="A445" s="311">
        <v>410</v>
      </c>
      <c r="B445" s="303" t="s">
        <v>527</v>
      </c>
      <c r="C445" s="312" t="s">
        <v>528</v>
      </c>
      <c r="D445" s="303" t="s">
        <v>62</v>
      </c>
      <c r="E445" s="303" t="s">
        <v>74</v>
      </c>
      <c r="F445" s="303" t="s">
        <v>89</v>
      </c>
      <c r="G445" s="303">
        <v>2</v>
      </c>
      <c r="H445" s="303" t="s">
        <v>529</v>
      </c>
      <c r="I445" s="303" t="s">
        <v>530</v>
      </c>
      <c r="J445" s="303" t="s">
        <v>531</v>
      </c>
      <c r="K445" s="303" t="s">
        <v>473</v>
      </c>
      <c r="L445" s="303">
        <v>17.738572000000001</v>
      </c>
      <c r="M445" s="303">
        <v>100.330546</v>
      </c>
      <c r="N445" s="303" t="s">
        <v>52</v>
      </c>
      <c r="O445" s="303" t="s">
        <v>25</v>
      </c>
      <c r="P445" s="303">
        <v>1</v>
      </c>
      <c r="Q445" s="303">
        <v>4</v>
      </c>
      <c r="R445" s="303">
        <v>4</v>
      </c>
      <c r="S445" s="329" t="s">
        <v>474</v>
      </c>
      <c r="T445" s="323" t="s">
        <v>474</v>
      </c>
      <c r="U445" s="322">
        <v>65</v>
      </c>
      <c r="V445" s="316">
        <v>242767</v>
      </c>
      <c r="W445" s="316">
        <v>242828</v>
      </c>
      <c r="X445" s="327">
        <v>800000</v>
      </c>
      <c r="Y445" s="315"/>
      <c r="Z445" s="304"/>
      <c r="AA445" s="349" t="s">
        <v>501</v>
      </c>
    </row>
    <row r="446" spans="1:27" s="303" customFormat="1" ht="87" x14ac:dyDescent="0.2">
      <c r="A446" s="311">
        <v>411</v>
      </c>
      <c r="B446" s="303" t="s">
        <v>527</v>
      </c>
      <c r="C446" s="312" t="s">
        <v>532</v>
      </c>
      <c r="D446" s="303" t="s">
        <v>62</v>
      </c>
      <c r="E446" s="303" t="s">
        <v>74</v>
      </c>
      <c r="F446" s="303" t="s">
        <v>89</v>
      </c>
      <c r="G446" s="303">
        <v>5</v>
      </c>
      <c r="H446" s="303" t="s">
        <v>533</v>
      </c>
      <c r="I446" s="303" t="s">
        <v>530</v>
      </c>
      <c r="J446" s="303" t="s">
        <v>531</v>
      </c>
      <c r="K446" s="303" t="s">
        <v>473</v>
      </c>
      <c r="L446" s="303">
        <v>17.727250999999999</v>
      </c>
      <c r="M446" s="303">
        <v>100.329235</v>
      </c>
      <c r="N446" s="303" t="s">
        <v>52</v>
      </c>
      <c r="O446" s="303" t="s">
        <v>25</v>
      </c>
      <c r="P446" s="303">
        <v>1</v>
      </c>
      <c r="Q446" s="303">
        <v>4</v>
      </c>
      <c r="R446" s="303">
        <v>4</v>
      </c>
      <c r="S446" s="329" t="s">
        <v>474</v>
      </c>
      <c r="T446" s="323" t="s">
        <v>474</v>
      </c>
      <c r="U446" s="303">
        <v>83</v>
      </c>
      <c r="V446" s="316">
        <v>242767</v>
      </c>
      <c r="W446" s="316">
        <v>242828</v>
      </c>
      <c r="X446" s="327">
        <v>800000</v>
      </c>
      <c r="Y446" s="315"/>
      <c r="AA446" s="349" t="s">
        <v>501</v>
      </c>
    </row>
    <row r="447" spans="1:27" s="303" customFormat="1" ht="87" x14ac:dyDescent="0.2">
      <c r="A447" s="311">
        <v>412</v>
      </c>
      <c r="B447" s="303" t="s">
        <v>527</v>
      </c>
      <c r="C447" s="312" t="s">
        <v>534</v>
      </c>
      <c r="D447" s="303" t="s">
        <v>62</v>
      </c>
      <c r="E447" s="303" t="s">
        <v>74</v>
      </c>
      <c r="F447" s="303" t="s">
        <v>89</v>
      </c>
      <c r="G447" s="303">
        <v>6</v>
      </c>
      <c r="H447" s="303" t="s">
        <v>535</v>
      </c>
      <c r="I447" s="303" t="s">
        <v>530</v>
      </c>
      <c r="J447" s="303" t="s">
        <v>531</v>
      </c>
      <c r="K447" s="303" t="s">
        <v>473</v>
      </c>
      <c r="L447" s="303">
        <v>17.710654000000002</v>
      </c>
      <c r="M447" s="303">
        <v>100.308423</v>
      </c>
      <c r="N447" s="303" t="s">
        <v>52</v>
      </c>
      <c r="O447" s="303" t="s">
        <v>25</v>
      </c>
      <c r="P447" s="303">
        <v>1</v>
      </c>
      <c r="Q447" s="303">
        <v>4</v>
      </c>
      <c r="R447" s="303">
        <v>4</v>
      </c>
      <c r="S447" s="329" t="s">
        <v>474</v>
      </c>
      <c r="T447" s="323" t="s">
        <v>474</v>
      </c>
      <c r="U447" s="303">
        <v>157</v>
      </c>
      <c r="V447" s="316">
        <v>242767</v>
      </c>
      <c r="W447" s="316">
        <v>242828</v>
      </c>
      <c r="X447" s="327">
        <v>800000</v>
      </c>
      <c r="Y447" s="315"/>
      <c r="AA447" s="349" t="s">
        <v>501</v>
      </c>
    </row>
    <row r="448" spans="1:27" s="303" customFormat="1" ht="87" x14ac:dyDescent="0.2">
      <c r="A448" s="311">
        <v>413</v>
      </c>
      <c r="B448" s="303" t="s">
        <v>527</v>
      </c>
      <c r="C448" s="312" t="s">
        <v>536</v>
      </c>
      <c r="D448" s="303" t="s">
        <v>62</v>
      </c>
      <c r="E448" s="303" t="s">
        <v>74</v>
      </c>
      <c r="F448" s="303" t="s">
        <v>89</v>
      </c>
      <c r="G448" s="303">
        <v>7</v>
      </c>
      <c r="H448" s="303" t="s">
        <v>537</v>
      </c>
      <c r="I448" s="303" t="s">
        <v>530</v>
      </c>
      <c r="J448" s="303" t="s">
        <v>531</v>
      </c>
      <c r="K448" s="303" t="s">
        <v>473</v>
      </c>
      <c r="L448" s="303">
        <v>17.718667</v>
      </c>
      <c r="M448" s="303">
        <v>100.300287</v>
      </c>
      <c r="N448" s="303" t="s">
        <v>52</v>
      </c>
      <c r="O448" s="303" t="s">
        <v>25</v>
      </c>
      <c r="P448" s="303">
        <v>1</v>
      </c>
      <c r="Q448" s="303">
        <v>4</v>
      </c>
      <c r="R448" s="303">
        <v>4</v>
      </c>
      <c r="S448" s="329" t="s">
        <v>474</v>
      </c>
      <c r="T448" s="323" t="s">
        <v>474</v>
      </c>
      <c r="U448" s="303">
        <v>117</v>
      </c>
      <c r="V448" s="316">
        <v>242767</v>
      </c>
      <c r="W448" s="316">
        <v>242828</v>
      </c>
      <c r="X448" s="327">
        <v>800000</v>
      </c>
      <c r="Y448" s="315"/>
      <c r="AA448" s="349" t="s">
        <v>501</v>
      </c>
    </row>
    <row r="449" spans="1:27" s="303" customFormat="1" ht="87" x14ac:dyDescent="0.2">
      <c r="A449" s="311">
        <v>414</v>
      </c>
      <c r="B449" s="303" t="s">
        <v>527</v>
      </c>
      <c r="C449" s="312" t="s">
        <v>538</v>
      </c>
      <c r="D449" s="303" t="s">
        <v>62</v>
      </c>
      <c r="E449" s="303" t="s">
        <v>74</v>
      </c>
      <c r="F449" s="303" t="s">
        <v>89</v>
      </c>
      <c r="G449" s="303">
        <v>8</v>
      </c>
      <c r="H449" s="303" t="s">
        <v>539</v>
      </c>
      <c r="I449" s="303" t="s">
        <v>530</v>
      </c>
      <c r="J449" s="303" t="s">
        <v>531</v>
      </c>
      <c r="K449" s="303" t="s">
        <v>473</v>
      </c>
      <c r="L449" s="303">
        <v>17.718667</v>
      </c>
      <c r="M449" s="303">
        <v>100.300287</v>
      </c>
      <c r="N449" s="303" t="s">
        <v>52</v>
      </c>
      <c r="O449" s="303" t="s">
        <v>25</v>
      </c>
      <c r="P449" s="303">
        <v>1</v>
      </c>
      <c r="Q449" s="303">
        <v>4</v>
      </c>
      <c r="R449" s="303">
        <v>4</v>
      </c>
      <c r="S449" s="329" t="s">
        <v>474</v>
      </c>
      <c r="T449" s="323" t="s">
        <v>474</v>
      </c>
      <c r="U449" s="303">
        <v>105</v>
      </c>
      <c r="V449" s="316">
        <v>242767</v>
      </c>
      <c r="W449" s="316">
        <v>242828</v>
      </c>
      <c r="X449" s="327">
        <v>800000</v>
      </c>
      <c r="Y449" s="315"/>
      <c r="AA449" s="349" t="s">
        <v>501</v>
      </c>
    </row>
    <row r="450" spans="1:27" s="303" customFormat="1" ht="87" x14ac:dyDescent="0.2">
      <c r="A450" s="311">
        <v>415</v>
      </c>
      <c r="B450" s="303" t="s">
        <v>527</v>
      </c>
      <c r="C450" s="312" t="s">
        <v>540</v>
      </c>
      <c r="D450" s="303" t="s">
        <v>62</v>
      </c>
      <c r="E450" s="303" t="s">
        <v>74</v>
      </c>
      <c r="F450" s="303" t="s">
        <v>89</v>
      </c>
      <c r="G450" s="303">
        <v>9</v>
      </c>
      <c r="H450" s="303" t="s">
        <v>541</v>
      </c>
      <c r="I450" s="303" t="s">
        <v>530</v>
      </c>
      <c r="J450" s="303" t="s">
        <v>531</v>
      </c>
      <c r="K450" s="303" t="s">
        <v>473</v>
      </c>
      <c r="L450" s="303">
        <v>17.738572000000001</v>
      </c>
      <c r="M450" s="303">
        <v>100.330546</v>
      </c>
      <c r="N450" s="303" t="s">
        <v>52</v>
      </c>
      <c r="O450" s="303" t="s">
        <v>25</v>
      </c>
      <c r="P450" s="303">
        <v>1</v>
      </c>
      <c r="Q450" s="303">
        <v>4</v>
      </c>
      <c r="R450" s="303">
        <v>4</v>
      </c>
      <c r="S450" s="329" t="s">
        <v>474</v>
      </c>
      <c r="T450" s="323" t="s">
        <v>474</v>
      </c>
      <c r="U450" s="303">
        <v>124</v>
      </c>
      <c r="V450" s="316">
        <v>242767</v>
      </c>
      <c r="W450" s="316">
        <v>242828</v>
      </c>
      <c r="X450" s="327">
        <v>800000</v>
      </c>
      <c r="Y450" s="315"/>
      <c r="AA450" s="349" t="s">
        <v>501</v>
      </c>
    </row>
    <row r="451" spans="1:27" s="303" customFormat="1" ht="23.25" customHeight="1" x14ac:dyDescent="0.2">
      <c r="A451" s="311">
        <v>416</v>
      </c>
      <c r="B451" s="303" t="s">
        <v>447</v>
      </c>
      <c r="C451" s="312" t="s">
        <v>542</v>
      </c>
      <c r="D451" s="303" t="s">
        <v>60</v>
      </c>
      <c r="E451" s="303" t="s">
        <v>75</v>
      </c>
      <c r="F451" s="303" t="s">
        <v>100</v>
      </c>
      <c r="G451" s="303">
        <v>7</v>
      </c>
      <c r="H451" s="303" t="s">
        <v>543</v>
      </c>
      <c r="I451" s="303" t="s">
        <v>544</v>
      </c>
      <c r="J451" s="303" t="s">
        <v>545</v>
      </c>
      <c r="K451" s="303" t="s">
        <v>473</v>
      </c>
      <c r="L451" s="319">
        <v>17.5288</v>
      </c>
      <c r="M451" s="303">
        <v>100.4092</v>
      </c>
      <c r="N451" s="303" t="s">
        <v>52</v>
      </c>
      <c r="O451" s="303" t="s">
        <v>28</v>
      </c>
      <c r="P451" s="303" t="s">
        <v>546</v>
      </c>
      <c r="Q451" s="303" t="s">
        <v>547</v>
      </c>
      <c r="R451" s="303" t="s">
        <v>547</v>
      </c>
      <c r="S451" s="303">
        <v>400</v>
      </c>
      <c r="T451" s="315">
        <v>30</v>
      </c>
      <c r="U451" s="303">
        <v>193</v>
      </c>
      <c r="V451" s="316">
        <v>242705</v>
      </c>
      <c r="W451" s="316">
        <v>242858</v>
      </c>
      <c r="X451" s="327">
        <v>3839500</v>
      </c>
      <c r="Y451" s="315"/>
      <c r="Z451" s="304"/>
      <c r="AA451" s="349" t="s">
        <v>501</v>
      </c>
    </row>
    <row r="452" spans="1:27" s="303" customFormat="1" ht="23.25" customHeight="1" x14ac:dyDescent="0.2">
      <c r="A452" s="311">
        <v>417</v>
      </c>
      <c r="B452" s="303" t="s">
        <v>447</v>
      </c>
      <c r="C452" s="312" t="s">
        <v>548</v>
      </c>
      <c r="D452" s="303" t="s">
        <v>64</v>
      </c>
      <c r="E452" s="303" t="s">
        <v>75</v>
      </c>
      <c r="F452" s="303" t="s">
        <v>100</v>
      </c>
      <c r="G452" s="303">
        <v>2</v>
      </c>
      <c r="H452" s="303" t="s">
        <v>544</v>
      </c>
      <c r="I452" s="303" t="s">
        <v>544</v>
      </c>
      <c r="J452" s="303" t="s">
        <v>545</v>
      </c>
      <c r="K452" s="303" t="s">
        <v>473</v>
      </c>
      <c r="L452" s="319">
        <v>17.5318</v>
      </c>
      <c r="M452" s="303">
        <v>100.4254</v>
      </c>
      <c r="N452" s="303" t="s">
        <v>52</v>
      </c>
      <c r="O452" s="303" t="s">
        <v>28</v>
      </c>
      <c r="P452" s="303" t="s">
        <v>546</v>
      </c>
      <c r="Q452" s="303" t="s">
        <v>547</v>
      </c>
      <c r="R452" s="303" t="s">
        <v>547</v>
      </c>
      <c r="S452" s="303">
        <v>700</v>
      </c>
      <c r="T452" s="315">
        <v>31886.28</v>
      </c>
      <c r="U452" s="303">
        <v>240</v>
      </c>
      <c r="V452" s="316">
        <v>242705</v>
      </c>
      <c r="W452" s="316">
        <v>242858</v>
      </c>
      <c r="X452" s="327">
        <v>4889000</v>
      </c>
      <c r="Y452" s="315"/>
      <c r="AA452" s="349" t="s">
        <v>501</v>
      </c>
    </row>
    <row r="453" spans="1:27" s="303" customFormat="1" ht="23.25" customHeight="1" x14ac:dyDescent="0.2">
      <c r="A453" s="311">
        <v>418</v>
      </c>
      <c r="B453" s="303" t="s">
        <v>447</v>
      </c>
      <c r="C453" s="312" t="s">
        <v>549</v>
      </c>
      <c r="D453" s="303" t="s">
        <v>64</v>
      </c>
      <c r="E453" s="303" t="s">
        <v>75</v>
      </c>
      <c r="F453" s="303" t="s">
        <v>100</v>
      </c>
      <c r="G453" s="303">
        <v>2</v>
      </c>
      <c r="H453" s="303" t="s">
        <v>544</v>
      </c>
      <c r="I453" s="303" t="s">
        <v>544</v>
      </c>
      <c r="J453" s="303" t="s">
        <v>545</v>
      </c>
      <c r="K453" s="303" t="s">
        <v>473</v>
      </c>
      <c r="L453" s="341">
        <v>17.54</v>
      </c>
      <c r="M453" s="303">
        <v>100.41970000000001</v>
      </c>
      <c r="N453" s="303" t="s">
        <v>52</v>
      </c>
      <c r="O453" s="303" t="s">
        <v>28</v>
      </c>
      <c r="P453" s="303" t="s">
        <v>546</v>
      </c>
      <c r="Q453" s="303" t="s">
        <v>547</v>
      </c>
      <c r="R453" s="303" t="s">
        <v>547</v>
      </c>
      <c r="S453" s="303">
        <v>700</v>
      </c>
      <c r="T453" s="315">
        <v>19791.3</v>
      </c>
      <c r="U453" s="303">
        <v>240</v>
      </c>
      <c r="V453" s="316">
        <v>242705</v>
      </c>
      <c r="W453" s="316">
        <v>242858</v>
      </c>
      <c r="X453" s="327">
        <v>3385000</v>
      </c>
      <c r="Y453" s="315"/>
      <c r="AA453" s="349" t="s">
        <v>501</v>
      </c>
    </row>
    <row r="454" spans="1:27" s="303" customFormat="1" ht="23.25" customHeight="1" x14ac:dyDescent="0.2">
      <c r="A454" s="311">
        <v>419</v>
      </c>
      <c r="B454" s="303" t="s">
        <v>447</v>
      </c>
      <c r="C454" s="312" t="s">
        <v>550</v>
      </c>
      <c r="D454" s="303" t="s">
        <v>64</v>
      </c>
      <c r="E454" s="303" t="s">
        <v>75</v>
      </c>
      <c r="F454" s="303" t="s">
        <v>100</v>
      </c>
      <c r="G454" s="303">
        <v>3</v>
      </c>
      <c r="H454" s="303" t="s">
        <v>551</v>
      </c>
      <c r="I454" s="303" t="s">
        <v>544</v>
      </c>
      <c r="J454" s="303" t="s">
        <v>545</v>
      </c>
      <c r="K454" s="303" t="s">
        <v>473</v>
      </c>
      <c r="L454" s="319">
        <v>17.528500000000001</v>
      </c>
      <c r="M454" s="303">
        <v>100.422</v>
      </c>
      <c r="N454" s="303" t="s">
        <v>52</v>
      </c>
      <c r="O454" s="303" t="s">
        <v>28</v>
      </c>
      <c r="P454" s="303" t="s">
        <v>546</v>
      </c>
      <c r="Q454" s="303" t="s">
        <v>547</v>
      </c>
      <c r="R454" s="303" t="s">
        <v>547</v>
      </c>
      <c r="S454" s="303">
        <v>900</v>
      </c>
      <c r="T454" s="315">
        <v>34857.75</v>
      </c>
      <c r="U454" s="303">
        <v>287</v>
      </c>
      <c r="V454" s="316">
        <v>242705</v>
      </c>
      <c r="W454" s="316">
        <v>242858</v>
      </c>
      <c r="X454" s="327">
        <v>4180000</v>
      </c>
      <c r="Y454" s="315"/>
      <c r="AA454" s="349" t="s">
        <v>501</v>
      </c>
    </row>
    <row r="455" spans="1:27" s="303" customFormat="1" ht="23.25" customHeight="1" x14ac:dyDescent="0.2">
      <c r="A455" s="311">
        <v>420</v>
      </c>
      <c r="B455" s="303" t="s">
        <v>447</v>
      </c>
      <c r="C455" s="312" t="s">
        <v>552</v>
      </c>
      <c r="D455" s="303" t="s">
        <v>60</v>
      </c>
      <c r="E455" s="303" t="s">
        <v>75</v>
      </c>
      <c r="F455" s="303" t="s">
        <v>100</v>
      </c>
      <c r="G455" s="303">
        <v>3</v>
      </c>
      <c r="H455" s="303" t="s">
        <v>551</v>
      </c>
      <c r="I455" s="303" t="s">
        <v>544</v>
      </c>
      <c r="J455" s="303" t="s">
        <v>545</v>
      </c>
      <c r="K455" s="303" t="s">
        <v>473</v>
      </c>
      <c r="L455" s="319">
        <v>17.527699999999999</v>
      </c>
      <c r="M455" s="303">
        <v>100.4087</v>
      </c>
      <c r="N455" s="303" t="s">
        <v>52</v>
      </c>
      <c r="O455" s="303" t="s">
        <v>28</v>
      </c>
      <c r="P455" s="303" t="s">
        <v>546</v>
      </c>
      <c r="Q455" s="303" t="s">
        <v>547</v>
      </c>
      <c r="R455" s="303" t="s">
        <v>547</v>
      </c>
      <c r="S455" s="303">
        <v>500</v>
      </c>
      <c r="T455" s="315">
        <v>30</v>
      </c>
      <c r="U455" s="303">
        <v>287</v>
      </c>
      <c r="V455" s="316">
        <v>242705</v>
      </c>
      <c r="W455" s="316">
        <v>242858</v>
      </c>
      <c r="X455" s="327">
        <v>2900000</v>
      </c>
      <c r="Y455" s="315"/>
      <c r="AA455" s="349" t="s">
        <v>501</v>
      </c>
    </row>
    <row r="456" spans="1:27" s="303" customFormat="1" ht="23.25" customHeight="1" x14ac:dyDescent="0.2">
      <c r="A456" s="311">
        <v>421</v>
      </c>
      <c r="B456" s="303" t="s">
        <v>447</v>
      </c>
      <c r="C456" s="312" t="s">
        <v>553</v>
      </c>
      <c r="D456" s="303" t="s">
        <v>60</v>
      </c>
      <c r="E456" s="303" t="s">
        <v>75</v>
      </c>
      <c r="F456" s="303" t="s">
        <v>100</v>
      </c>
      <c r="G456" s="303">
        <v>4</v>
      </c>
      <c r="H456" s="303" t="s">
        <v>551</v>
      </c>
      <c r="I456" s="303" t="s">
        <v>544</v>
      </c>
      <c r="J456" s="303" t="s">
        <v>545</v>
      </c>
      <c r="K456" s="303" t="s">
        <v>473</v>
      </c>
      <c r="L456" s="319">
        <v>17.526800000000001</v>
      </c>
      <c r="M456" s="303">
        <v>100.4002</v>
      </c>
      <c r="N456" s="303" t="s">
        <v>52</v>
      </c>
      <c r="O456" s="303" t="s">
        <v>28</v>
      </c>
      <c r="P456" s="303" t="s">
        <v>546</v>
      </c>
      <c r="Q456" s="303" t="s">
        <v>547</v>
      </c>
      <c r="R456" s="303" t="s">
        <v>547</v>
      </c>
      <c r="S456" s="303">
        <v>450</v>
      </c>
      <c r="T456" s="315">
        <v>30</v>
      </c>
      <c r="U456" s="303">
        <v>235</v>
      </c>
      <c r="V456" s="316">
        <v>242705</v>
      </c>
      <c r="W456" s="316">
        <v>242858</v>
      </c>
      <c r="X456" s="327">
        <v>2499000</v>
      </c>
      <c r="Y456" s="315"/>
      <c r="AA456" s="349" t="s">
        <v>501</v>
      </c>
    </row>
    <row r="457" spans="1:27" s="303" customFormat="1" ht="23.25" customHeight="1" x14ac:dyDescent="0.2">
      <c r="A457" s="311">
        <v>422</v>
      </c>
      <c r="B457" s="303" t="s">
        <v>447</v>
      </c>
      <c r="C457" s="312" t="s">
        <v>554</v>
      </c>
      <c r="D457" s="303" t="s">
        <v>60</v>
      </c>
      <c r="E457" s="303" t="s">
        <v>75</v>
      </c>
      <c r="F457" s="303" t="s">
        <v>100</v>
      </c>
      <c r="G457" s="303">
        <v>5</v>
      </c>
      <c r="H457" s="303" t="s">
        <v>555</v>
      </c>
      <c r="I457" s="303" t="s">
        <v>544</v>
      </c>
      <c r="J457" s="303" t="s">
        <v>545</v>
      </c>
      <c r="K457" s="303" t="s">
        <v>473</v>
      </c>
      <c r="L457" s="319">
        <v>17.552099999999999</v>
      </c>
      <c r="M457" s="303">
        <v>100.4547</v>
      </c>
      <c r="N457" s="303" t="s">
        <v>52</v>
      </c>
      <c r="O457" s="303" t="s">
        <v>28</v>
      </c>
      <c r="P457" s="303" t="s">
        <v>546</v>
      </c>
      <c r="Q457" s="303" t="s">
        <v>547</v>
      </c>
      <c r="R457" s="303" t="s">
        <v>547</v>
      </c>
      <c r="S457" s="303">
        <v>700</v>
      </c>
      <c r="T457" s="315">
        <v>30</v>
      </c>
      <c r="U457" s="303">
        <v>172</v>
      </c>
      <c r="V457" s="316">
        <v>242705</v>
      </c>
      <c r="W457" s="316">
        <v>242858</v>
      </c>
      <c r="X457" s="327">
        <v>2565000</v>
      </c>
      <c r="Y457" s="315"/>
      <c r="AA457" s="349" t="s">
        <v>501</v>
      </c>
    </row>
    <row r="458" spans="1:27" s="303" customFormat="1" ht="23.25" customHeight="1" x14ac:dyDescent="0.2">
      <c r="A458" s="311">
        <v>423</v>
      </c>
      <c r="B458" s="303" t="s">
        <v>447</v>
      </c>
      <c r="C458" s="312" t="s">
        <v>556</v>
      </c>
      <c r="D458" s="303" t="s">
        <v>60</v>
      </c>
      <c r="E458" s="303" t="s">
        <v>75</v>
      </c>
      <c r="F458" s="303" t="s">
        <v>100</v>
      </c>
      <c r="G458" s="303">
        <v>11</v>
      </c>
      <c r="H458" s="303" t="s">
        <v>557</v>
      </c>
      <c r="I458" s="303" t="s">
        <v>544</v>
      </c>
      <c r="J458" s="303" t="s">
        <v>545</v>
      </c>
      <c r="K458" s="303" t="s">
        <v>473</v>
      </c>
      <c r="L458" s="319">
        <v>17.559200000000001</v>
      </c>
      <c r="M458" s="303">
        <v>100.4255</v>
      </c>
      <c r="N458" s="303" t="s">
        <v>52</v>
      </c>
      <c r="O458" s="303" t="s">
        <v>28</v>
      </c>
      <c r="P458" s="303" t="s">
        <v>546</v>
      </c>
      <c r="Q458" s="303" t="s">
        <v>547</v>
      </c>
      <c r="R458" s="303" t="s">
        <v>547</v>
      </c>
      <c r="S458" s="303">
        <v>700</v>
      </c>
      <c r="T458" s="315">
        <v>30</v>
      </c>
      <c r="U458" s="303">
        <v>154</v>
      </c>
      <c r="V458" s="316">
        <v>242705</v>
      </c>
      <c r="W458" s="316">
        <v>242858</v>
      </c>
      <c r="X458" s="327">
        <v>2656000</v>
      </c>
      <c r="Y458" s="315"/>
      <c r="AA458" s="349" t="s">
        <v>501</v>
      </c>
    </row>
    <row r="459" spans="1:27" s="303" customFormat="1" ht="23.25" customHeight="1" x14ac:dyDescent="0.2">
      <c r="A459" s="311">
        <v>424</v>
      </c>
      <c r="B459" s="303" t="s">
        <v>447</v>
      </c>
      <c r="C459" s="312" t="s">
        <v>558</v>
      </c>
      <c r="D459" s="303" t="s">
        <v>60</v>
      </c>
      <c r="E459" s="303" t="s">
        <v>75</v>
      </c>
      <c r="F459" s="303" t="s">
        <v>100</v>
      </c>
      <c r="G459" s="303">
        <v>12</v>
      </c>
      <c r="H459" s="303" t="s">
        <v>559</v>
      </c>
      <c r="I459" s="303" t="s">
        <v>544</v>
      </c>
      <c r="J459" s="303" t="s">
        <v>545</v>
      </c>
      <c r="K459" s="303" t="s">
        <v>473</v>
      </c>
      <c r="L459" s="319">
        <v>17.508600000000001</v>
      </c>
      <c r="M459" s="303">
        <v>100.3877</v>
      </c>
      <c r="N459" s="303" t="s">
        <v>52</v>
      </c>
      <c r="O459" s="303" t="s">
        <v>28</v>
      </c>
      <c r="P459" s="303" t="s">
        <v>546</v>
      </c>
      <c r="Q459" s="303" t="s">
        <v>547</v>
      </c>
      <c r="R459" s="303" t="s">
        <v>547</v>
      </c>
      <c r="S459" s="303">
        <v>600</v>
      </c>
      <c r="T459" s="315">
        <v>30</v>
      </c>
      <c r="U459" s="303">
        <v>93</v>
      </c>
      <c r="V459" s="316">
        <v>242705</v>
      </c>
      <c r="W459" s="316">
        <v>242858</v>
      </c>
      <c r="X459" s="327">
        <v>2711800</v>
      </c>
      <c r="Y459" s="315"/>
      <c r="AA459" s="349" t="s">
        <v>501</v>
      </c>
    </row>
    <row r="460" spans="1:27" s="303" customFormat="1" ht="43.5" x14ac:dyDescent="0.2">
      <c r="A460" s="311">
        <v>425</v>
      </c>
      <c r="B460" s="303" t="s">
        <v>447</v>
      </c>
      <c r="C460" s="312" t="s">
        <v>560</v>
      </c>
      <c r="D460" s="303" t="s">
        <v>60</v>
      </c>
      <c r="E460" s="303" t="s">
        <v>153</v>
      </c>
      <c r="F460" s="303" t="s">
        <v>105</v>
      </c>
      <c r="G460" s="303">
        <v>1</v>
      </c>
      <c r="H460" s="303" t="s">
        <v>561</v>
      </c>
      <c r="I460" s="303" t="s">
        <v>544</v>
      </c>
      <c r="J460" s="303" t="s">
        <v>545</v>
      </c>
      <c r="K460" s="303" t="s">
        <v>473</v>
      </c>
      <c r="L460" s="342">
        <v>17.540099999999999</v>
      </c>
      <c r="M460" s="342">
        <v>100.42149999999999</v>
      </c>
      <c r="N460" s="303" t="s">
        <v>52</v>
      </c>
      <c r="O460" s="303" t="s">
        <v>28</v>
      </c>
      <c r="P460" s="303" t="s">
        <v>546</v>
      </c>
      <c r="Q460" s="303" t="s">
        <v>547</v>
      </c>
      <c r="R460" s="303" t="s">
        <v>547</v>
      </c>
      <c r="S460" s="303">
        <v>250</v>
      </c>
      <c r="T460" s="315" t="s">
        <v>562</v>
      </c>
      <c r="U460" s="343">
        <v>258</v>
      </c>
      <c r="V460" s="316">
        <v>242705</v>
      </c>
      <c r="W460" s="316">
        <v>242858</v>
      </c>
      <c r="X460" s="327">
        <v>497600</v>
      </c>
      <c r="Y460" s="315"/>
      <c r="Z460" s="315"/>
      <c r="AA460" s="349" t="s">
        <v>501</v>
      </c>
    </row>
    <row r="461" spans="1:27" s="303" customFormat="1" ht="43.5" x14ac:dyDescent="0.2">
      <c r="A461" s="311">
        <v>426</v>
      </c>
      <c r="B461" s="303" t="s">
        <v>447</v>
      </c>
      <c r="C461" s="312" t="s">
        <v>563</v>
      </c>
      <c r="D461" s="303" t="s">
        <v>60</v>
      </c>
      <c r="E461" s="303" t="s">
        <v>153</v>
      </c>
      <c r="F461" s="303" t="s">
        <v>105</v>
      </c>
      <c r="G461" s="303">
        <v>3</v>
      </c>
      <c r="H461" s="303" t="s">
        <v>551</v>
      </c>
      <c r="I461" s="303" t="s">
        <v>544</v>
      </c>
      <c r="J461" s="303" t="s">
        <v>545</v>
      </c>
      <c r="K461" s="303" t="s">
        <v>473</v>
      </c>
      <c r="L461" s="319">
        <v>17.527200000000001</v>
      </c>
      <c r="M461" s="303">
        <v>100.4098</v>
      </c>
      <c r="N461" s="303" t="s">
        <v>52</v>
      </c>
      <c r="O461" s="303" t="s">
        <v>28</v>
      </c>
      <c r="P461" s="303" t="s">
        <v>546</v>
      </c>
      <c r="Q461" s="303" t="s">
        <v>547</v>
      </c>
      <c r="R461" s="303" t="s">
        <v>547</v>
      </c>
      <c r="S461" s="303">
        <v>500</v>
      </c>
      <c r="T461" s="315" t="s">
        <v>562</v>
      </c>
      <c r="U461" s="303">
        <v>287</v>
      </c>
      <c r="V461" s="316">
        <v>242705</v>
      </c>
      <c r="W461" s="316">
        <v>242858</v>
      </c>
      <c r="X461" s="327">
        <v>497600</v>
      </c>
      <c r="Y461" s="315"/>
      <c r="Z461" s="315"/>
      <c r="AA461" s="349" t="s">
        <v>501</v>
      </c>
    </row>
    <row r="462" spans="1:27" s="303" customFormat="1" ht="43.5" x14ac:dyDescent="0.2">
      <c r="A462" s="311">
        <v>427</v>
      </c>
      <c r="B462" s="303" t="s">
        <v>447</v>
      </c>
      <c r="C462" s="312" t="s">
        <v>564</v>
      </c>
      <c r="D462" s="303" t="s">
        <v>60</v>
      </c>
      <c r="E462" s="303" t="s">
        <v>153</v>
      </c>
      <c r="F462" s="303" t="s">
        <v>105</v>
      </c>
      <c r="G462" s="303">
        <v>4</v>
      </c>
      <c r="H462" s="303" t="s">
        <v>551</v>
      </c>
      <c r="I462" s="303" t="s">
        <v>544</v>
      </c>
      <c r="J462" s="303" t="s">
        <v>545</v>
      </c>
      <c r="K462" s="303" t="s">
        <v>473</v>
      </c>
      <c r="L462" s="319">
        <v>17.523800000000001</v>
      </c>
      <c r="M462" s="303">
        <v>100.4064</v>
      </c>
      <c r="N462" s="303" t="s">
        <v>52</v>
      </c>
      <c r="O462" s="303" t="s">
        <v>28</v>
      </c>
      <c r="P462" s="303" t="s">
        <v>546</v>
      </c>
      <c r="Q462" s="303" t="s">
        <v>547</v>
      </c>
      <c r="R462" s="303" t="s">
        <v>547</v>
      </c>
      <c r="S462" s="303">
        <v>600</v>
      </c>
      <c r="T462" s="315" t="s">
        <v>562</v>
      </c>
      <c r="U462" s="303">
        <v>235</v>
      </c>
      <c r="V462" s="316">
        <v>242705</v>
      </c>
      <c r="W462" s="316">
        <v>242858</v>
      </c>
      <c r="X462" s="327">
        <v>497600</v>
      </c>
      <c r="Y462" s="315"/>
      <c r="Z462" s="315"/>
      <c r="AA462" s="349" t="s">
        <v>501</v>
      </c>
    </row>
    <row r="463" spans="1:27" s="303" customFormat="1" ht="43.5" x14ac:dyDescent="0.2">
      <c r="A463" s="311">
        <v>428</v>
      </c>
      <c r="B463" s="303" t="s">
        <v>447</v>
      </c>
      <c r="C463" s="312" t="s">
        <v>565</v>
      </c>
      <c r="D463" s="303" t="s">
        <v>60</v>
      </c>
      <c r="E463" s="303" t="s">
        <v>153</v>
      </c>
      <c r="F463" s="303" t="s">
        <v>105</v>
      </c>
      <c r="G463" s="303">
        <v>6</v>
      </c>
      <c r="H463" s="303" t="s">
        <v>566</v>
      </c>
      <c r="I463" s="303" t="s">
        <v>544</v>
      </c>
      <c r="J463" s="303" t="s">
        <v>545</v>
      </c>
      <c r="K463" s="303" t="s">
        <v>473</v>
      </c>
      <c r="L463" s="319">
        <v>17.566400000000002</v>
      </c>
      <c r="M463" s="303">
        <v>100.39109999999999</v>
      </c>
      <c r="N463" s="303" t="s">
        <v>52</v>
      </c>
      <c r="O463" s="303" t="s">
        <v>28</v>
      </c>
      <c r="P463" s="303" t="s">
        <v>546</v>
      </c>
      <c r="Q463" s="303" t="s">
        <v>547</v>
      </c>
      <c r="R463" s="303" t="s">
        <v>547</v>
      </c>
      <c r="S463" s="303">
        <v>400</v>
      </c>
      <c r="T463" s="315" t="s">
        <v>562</v>
      </c>
      <c r="U463" s="303">
        <v>238</v>
      </c>
      <c r="V463" s="316">
        <v>242705</v>
      </c>
      <c r="W463" s="316">
        <v>242858</v>
      </c>
      <c r="X463" s="327">
        <v>497600</v>
      </c>
      <c r="Y463" s="315"/>
      <c r="Z463" s="315"/>
      <c r="AA463" s="349" t="s">
        <v>501</v>
      </c>
    </row>
    <row r="464" spans="1:27" s="303" customFormat="1" ht="43.5" x14ac:dyDescent="0.2">
      <c r="A464" s="311">
        <v>429</v>
      </c>
      <c r="B464" s="303" t="s">
        <v>447</v>
      </c>
      <c r="C464" s="312" t="s">
        <v>567</v>
      </c>
      <c r="D464" s="303" t="s">
        <v>60</v>
      </c>
      <c r="E464" s="303" t="s">
        <v>153</v>
      </c>
      <c r="F464" s="303" t="s">
        <v>105</v>
      </c>
      <c r="G464" s="303">
        <v>10</v>
      </c>
      <c r="H464" s="303" t="s">
        <v>568</v>
      </c>
      <c r="I464" s="303" t="s">
        <v>544</v>
      </c>
      <c r="J464" s="303" t="s">
        <v>545</v>
      </c>
      <c r="K464" s="303" t="s">
        <v>473</v>
      </c>
      <c r="L464" s="319">
        <v>17.517700000000001</v>
      </c>
      <c r="M464" s="303">
        <v>100.37050000000001</v>
      </c>
      <c r="N464" s="303" t="s">
        <v>52</v>
      </c>
      <c r="O464" s="303" t="s">
        <v>28</v>
      </c>
      <c r="P464" s="303" t="s">
        <v>546</v>
      </c>
      <c r="Q464" s="303" t="s">
        <v>547</v>
      </c>
      <c r="R464" s="303" t="s">
        <v>547</v>
      </c>
      <c r="S464" s="303">
        <v>500</v>
      </c>
      <c r="T464" s="315" t="s">
        <v>562</v>
      </c>
      <c r="U464" s="303">
        <v>120</v>
      </c>
      <c r="V464" s="316">
        <v>242705</v>
      </c>
      <c r="W464" s="316">
        <v>242858</v>
      </c>
      <c r="X464" s="327">
        <v>497600</v>
      </c>
      <c r="Y464" s="315"/>
      <c r="Z464" s="315"/>
      <c r="AA464" s="349" t="s">
        <v>501</v>
      </c>
    </row>
    <row r="465" spans="1:27" s="303" customFormat="1" ht="43.5" x14ac:dyDescent="0.2">
      <c r="A465" s="311">
        <v>430</v>
      </c>
      <c r="B465" s="303" t="s">
        <v>447</v>
      </c>
      <c r="C465" s="312" t="s">
        <v>569</v>
      </c>
      <c r="D465" s="303" t="s">
        <v>60</v>
      </c>
      <c r="E465" s="303" t="s">
        <v>153</v>
      </c>
      <c r="F465" s="303" t="s">
        <v>105</v>
      </c>
      <c r="G465" s="303">
        <v>11</v>
      </c>
      <c r="H465" s="303" t="s">
        <v>557</v>
      </c>
      <c r="I465" s="303" t="s">
        <v>544</v>
      </c>
      <c r="J465" s="303" t="s">
        <v>545</v>
      </c>
      <c r="K465" s="303" t="s">
        <v>473</v>
      </c>
      <c r="L465" s="319">
        <v>17.557200000000002</v>
      </c>
      <c r="M465" s="341">
        <v>100.428</v>
      </c>
      <c r="N465" s="303" t="s">
        <v>52</v>
      </c>
      <c r="O465" s="303" t="s">
        <v>28</v>
      </c>
      <c r="P465" s="303" t="s">
        <v>546</v>
      </c>
      <c r="Q465" s="303" t="s">
        <v>547</v>
      </c>
      <c r="R465" s="303" t="s">
        <v>547</v>
      </c>
      <c r="S465" s="303">
        <v>320</v>
      </c>
      <c r="T465" s="315" t="s">
        <v>562</v>
      </c>
      <c r="U465" s="303">
        <v>154</v>
      </c>
      <c r="V465" s="316">
        <v>242705</v>
      </c>
      <c r="W465" s="316">
        <v>242858</v>
      </c>
      <c r="X465" s="327">
        <v>497600</v>
      </c>
      <c r="Y465" s="315"/>
      <c r="Z465" s="315"/>
      <c r="AA465" s="349" t="s">
        <v>501</v>
      </c>
    </row>
    <row r="466" spans="1:27" s="303" customFormat="1" ht="37.5" customHeight="1" x14ac:dyDescent="0.2">
      <c r="A466" s="311">
        <v>431</v>
      </c>
      <c r="B466" s="303" t="s">
        <v>447</v>
      </c>
      <c r="C466" s="312" t="s">
        <v>570</v>
      </c>
      <c r="D466" s="303" t="s">
        <v>60</v>
      </c>
      <c r="E466" s="303" t="s">
        <v>65</v>
      </c>
      <c r="F466" s="303" t="s">
        <v>106</v>
      </c>
      <c r="G466" s="303">
        <v>2</v>
      </c>
      <c r="H466" s="303" t="s">
        <v>544</v>
      </c>
      <c r="I466" s="303" t="s">
        <v>544</v>
      </c>
      <c r="J466" s="303" t="s">
        <v>545</v>
      </c>
      <c r="K466" s="303" t="s">
        <v>473</v>
      </c>
      <c r="L466" s="342">
        <v>17.5318</v>
      </c>
      <c r="M466" s="342">
        <v>100.4413</v>
      </c>
      <c r="N466" s="303" t="s">
        <v>52</v>
      </c>
      <c r="O466" s="303" t="s">
        <v>28</v>
      </c>
      <c r="P466" s="303" t="s">
        <v>546</v>
      </c>
      <c r="Q466" s="303" t="s">
        <v>547</v>
      </c>
      <c r="R466" s="303" t="s">
        <v>547</v>
      </c>
      <c r="S466" s="303">
        <v>250</v>
      </c>
      <c r="T466" s="315">
        <v>16000</v>
      </c>
      <c r="U466" s="343">
        <v>240</v>
      </c>
      <c r="V466" s="316">
        <v>242705</v>
      </c>
      <c r="W466" s="316">
        <v>242858</v>
      </c>
      <c r="X466" s="327">
        <v>496000</v>
      </c>
      <c r="Y466" s="315"/>
      <c r="Z466" s="315"/>
      <c r="AA466" s="349" t="s">
        <v>501</v>
      </c>
    </row>
    <row r="467" spans="1:27" s="303" customFormat="1" ht="43.5" x14ac:dyDescent="0.2">
      <c r="A467" s="311">
        <v>432</v>
      </c>
      <c r="B467" s="303" t="s">
        <v>447</v>
      </c>
      <c r="C467" s="312" t="s">
        <v>571</v>
      </c>
      <c r="D467" s="303" t="s">
        <v>60</v>
      </c>
      <c r="E467" s="303" t="s">
        <v>65</v>
      </c>
      <c r="F467" s="303" t="s">
        <v>106</v>
      </c>
      <c r="G467" s="303">
        <v>2</v>
      </c>
      <c r="H467" s="303" t="s">
        <v>544</v>
      </c>
      <c r="I467" s="303" t="s">
        <v>544</v>
      </c>
      <c r="J467" s="303" t="s">
        <v>545</v>
      </c>
      <c r="K467" s="303" t="s">
        <v>473</v>
      </c>
      <c r="L467" s="342">
        <v>17.538900000000002</v>
      </c>
      <c r="M467" s="342">
        <v>100.4358</v>
      </c>
      <c r="N467" s="303" t="s">
        <v>52</v>
      </c>
      <c r="O467" s="303" t="s">
        <v>28</v>
      </c>
      <c r="P467" s="303" t="s">
        <v>546</v>
      </c>
      <c r="Q467" s="303" t="s">
        <v>547</v>
      </c>
      <c r="R467" s="303" t="s">
        <v>547</v>
      </c>
      <c r="S467" s="303">
        <v>200</v>
      </c>
      <c r="T467" s="315">
        <v>16000</v>
      </c>
      <c r="U467" s="343">
        <v>240</v>
      </c>
      <c r="V467" s="316">
        <v>242705</v>
      </c>
      <c r="W467" s="316">
        <v>242858</v>
      </c>
      <c r="X467" s="327">
        <v>496000</v>
      </c>
      <c r="Y467" s="315"/>
      <c r="Z467" s="315"/>
      <c r="AA467" s="349" t="s">
        <v>501</v>
      </c>
    </row>
    <row r="468" spans="1:27" s="303" customFormat="1" ht="37.5" customHeight="1" x14ac:dyDescent="0.2">
      <c r="A468" s="311">
        <v>433</v>
      </c>
      <c r="B468" s="303" t="s">
        <v>447</v>
      </c>
      <c r="C468" s="312" t="s">
        <v>572</v>
      </c>
      <c r="D468" s="303" t="s">
        <v>60</v>
      </c>
      <c r="E468" s="303" t="s">
        <v>65</v>
      </c>
      <c r="F468" s="303" t="s">
        <v>106</v>
      </c>
      <c r="G468" s="303">
        <v>2</v>
      </c>
      <c r="H468" s="303" t="s">
        <v>544</v>
      </c>
      <c r="I468" s="303" t="s">
        <v>544</v>
      </c>
      <c r="J468" s="303" t="s">
        <v>545</v>
      </c>
      <c r="K468" s="303" t="s">
        <v>473</v>
      </c>
      <c r="L468" s="342">
        <v>17.547699999999999</v>
      </c>
      <c r="M468" s="342">
        <v>100.4033</v>
      </c>
      <c r="N468" s="303" t="s">
        <v>52</v>
      </c>
      <c r="O468" s="303" t="s">
        <v>28</v>
      </c>
      <c r="P468" s="303" t="s">
        <v>546</v>
      </c>
      <c r="Q468" s="303" t="s">
        <v>547</v>
      </c>
      <c r="R468" s="303" t="s">
        <v>547</v>
      </c>
      <c r="S468" s="303">
        <v>250</v>
      </c>
      <c r="T468" s="315">
        <v>16000</v>
      </c>
      <c r="U468" s="343">
        <v>240</v>
      </c>
      <c r="V468" s="316">
        <v>242705</v>
      </c>
      <c r="W468" s="316">
        <v>242858</v>
      </c>
      <c r="X468" s="327">
        <v>496000</v>
      </c>
      <c r="Y468" s="315"/>
      <c r="Z468" s="315"/>
      <c r="AA468" s="349" t="s">
        <v>501</v>
      </c>
    </row>
    <row r="469" spans="1:27" s="303" customFormat="1" ht="43.5" x14ac:dyDescent="0.2">
      <c r="A469" s="311">
        <v>434</v>
      </c>
      <c r="B469" s="303" t="s">
        <v>447</v>
      </c>
      <c r="C469" s="312" t="s">
        <v>573</v>
      </c>
      <c r="D469" s="303" t="s">
        <v>60</v>
      </c>
      <c r="E469" s="303" t="s">
        <v>65</v>
      </c>
      <c r="F469" s="303" t="s">
        <v>106</v>
      </c>
      <c r="G469" s="303">
        <v>2</v>
      </c>
      <c r="H469" s="303" t="s">
        <v>544</v>
      </c>
      <c r="I469" s="303" t="s">
        <v>544</v>
      </c>
      <c r="J469" s="303" t="s">
        <v>545</v>
      </c>
      <c r="K469" s="303" t="s">
        <v>473</v>
      </c>
      <c r="L469" s="344">
        <v>17.541</v>
      </c>
      <c r="M469" s="342">
        <v>100.4126</v>
      </c>
      <c r="N469" s="303" t="s">
        <v>52</v>
      </c>
      <c r="O469" s="303" t="s">
        <v>28</v>
      </c>
      <c r="P469" s="303" t="s">
        <v>546</v>
      </c>
      <c r="Q469" s="303" t="s">
        <v>547</v>
      </c>
      <c r="R469" s="303" t="s">
        <v>547</v>
      </c>
      <c r="S469" s="303">
        <v>250</v>
      </c>
      <c r="T469" s="315">
        <v>16000</v>
      </c>
      <c r="U469" s="343">
        <v>240</v>
      </c>
      <c r="V469" s="316">
        <v>242705</v>
      </c>
      <c r="W469" s="316">
        <v>242858</v>
      </c>
      <c r="X469" s="327">
        <v>496000</v>
      </c>
      <c r="Y469" s="315"/>
      <c r="Z469" s="315"/>
      <c r="AA469" s="349" t="s">
        <v>501</v>
      </c>
    </row>
    <row r="470" spans="1:27" s="303" customFormat="1" ht="43.5" x14ac:dyDescent="0.2">
      <c r="A470" s="311">
        <v>435</v>
      </c>
      <c r="B470" s="303" t="s">
        <v>447</v>
      </c>
      <c r="C470" s="312" t="s">
        <v>574</v>
      </c>
      <c r="D470" s="303" t="s">
        <v>60</v>
      </c>
      <c r="E470" s="303" t="s">
        <v>65</v>
      </c>
      <c r="F470" s="303" t="s">
        <v>106</v>
      </c>
      <c r="G470" s="303">
        <v>4</v>
      </c>
      <c r="H470" s="303" t="s">
        <v>551</v>
      </c>
      <c r="I470" s="303" t="s">
        <v>544</v>
      </c>
      <c r="J470" s="303" t="s">
        <v>545</v>
      </c>
      <c r="K470" s="303" t="s">
        <v>473</v>
      </c>
      <c r="L470" s="342">
        <v>17.507100000000001</v>
      </c>
      <c r="M470" s="342">
        <v>100.4011</v>
      </c>
      <c r="N470" s="303" t="s">
        <v>52</v>
      </c>
      <c r="O470" s="303" t="s">
        <v>28</v>
      </c>
      <c r="P470" s="303" t="s">
        <v>546</v>
      </c>
      <c r="Q470" s="303" t="s">
        <v>547</v>
      </c>
      <c r="R470" s="303" t="s">
        <v>547</v>
      </c>
      <c r="S470" s="303">
        <v>400</v>
      </c>
      <c r="T470" s="315">
        <v>16000</v>
      </c>
      <c r="U470" s="343">
        <v>235</v>
      </c>
      <c r="V470" s="316">
        <v>242705</v>
      </c>
      <c r="W470" s="316">
        <v>242858</v>
      </c>
      <c r="X470" s="327">
        <v>482700</v>
      </c>
      <c r="Y470" s="315"/>
      <c r="Z470" s="315"/>
      <c r="AA470" s="349" t="s">
        <v>501</v>
      </c>
    </row>
    <row r="471" spans="1:27" s="303" customFormat="1" ht="43.5" x14ac:dyDescent="0.2">
      <c r="A471" s="311">
        <v>436</v>
      </c>
      <c r="B471" s="303" t="s">
        <v>447</v>
      </c>
      <c r="C471" s="312" t="s">
        <v>575</v>
      </c>
      <c r="D471" s="303" t="s">
        <v>60</v>
      </c>
      <c r="E471" s="303" t="s">
        <v>65</v>
      </c>
      <c r="F471" s="303" t="s">
        <v>106</v>
      </c>
      <c r="G471" s="303">
        <v>6</v>
      </c>
      <c r="H471" s="303" t="s">
        <v>566</v>
      </c>
      <c r="I471" s="303" t="s">
        <v>544</v>
      </c>
      <c r="J471" s="303" t="s">
        <v>545</v>
      </c>
      <c r="K471" s="303" t="s">
        <v>473</v>
      </c>
      <c r="L471" s="342">
        <v>17.4861</v>
      </c>
      <c r="M471" s="342">
        <v>100.3798</v>
      </c>
      <c r="N471" s="303" t="s">
        <v>52</v>
      </c>
      <c r="O471" s="303" t="s">
        <v>28</v>
      </c>
      <c r="P471" s="303" t="s">
        <v>546</v>
      </c>
      <c r="Q471" s="303" t="s">
        <v>547</v>
      </c>
      <c r="R471" s="303" t="s">
        <v>547</v>
      </c>
      <c r="S471" s="303">
        <v>350</v>
      </c>
      <c r="T471" s="315">
        <v>16500</v>
      </c>
      <c r="U471" s="343">
        <v>172</v>
      </c>
      <c r="V471" s="316">
        <v>242705</v>
      </c>
      <c r="W471" s="316">
        <v>242858</v>
      </c>
      <c r="X471" s="327">
        <v>500000</v>
      </c>
      <c r="Y471" s="315"/>
      <c r="Z471" s="315"/>
      <c r="AA471" s="349" t="s">
        <v>501</v>
      </c>
    </row>
    <row r="472" spans="1:27" s="303" customFormat="1" ht="43.5" x14ac:dyDescent="0.2">
      <c r="A472" s="311">
        <v>437</v>
      </c>
      <c r="B472" s="303" t="s">
        <v>447</v>
      </c>
      <c r="C472" s="312" t="s">
        <v>576</v>
      </c>
      <c r="D472" s="303" t="s">
        <v>60</v>
      </c>
      <c r="E472" s="303" t="s">
        <v>65</v>
      </c>
      <c r="F472" s="303" t="s">
        <v>106</v>
      </c>
      <c r="G472" s="303">
        <v>7</v>
      </c>
      <c r="H472" s="303" t="s">
        <v>543</v>
      </c>
      <c r="I472" s="303" t="s">
        <v>544</v>
      </c>
      <c r="J472" s="303" t="s">
        <v>545</v>
      </c>
      <c r="K472" s="303" t="s">
        <v>473</v>
      </c>
      <c r="L472" s="342">
        <v>17.5624</v>
      </c>
      <c r="M472" s="342">
        <v>100.3931</v>
      </c>
      <c r="N472" s="303" t="s">
        <v>52</v>
      </c>
      <c r="O472" s="303" t="s">
        <v>28</v>
      </c>
      <c r="P472" s="303" t="s">
        <v>546</v>
      </c>
      <c r="Q472" s="303" t="s">
        <v>547</v>
      </c>
      <c r="R472" s="303" t="s">
        <v>547</v>
      </c>
      <c r="S472" s="303">
        <v>170</v>
      </c>
      <c r="T472" s="315">
        <v>16000</v>
      </c>
      <c r="U472" s="343">
        <v>193</v>
      </c>
      <c r="V472" s="316">
        <v>242705</v>
      </c>
      <c r="W472" s="316">
        <v>242858</v>
      </c>
      <c r="X472" s="327">
        <v>500000</v>
      </c>
      <c r="Y472" s="315"/>
      <c r="Z472" s="315"/>
      <c r="AA472" s="349" t="s">
        <v>501</v>
      </c>
    </row>
    <row r="473" spans="1:27" s="303" customFormat="1" ht="43.5" x14ac:dyDescent="0.2">
      <c r="A473" s="311">
        <v>438</v>
      </c>
      <c r="B473" s="303" t="s">
        <v>447</v>
      </c>
      <c r="C473" s="312" t="s">
        <v>577</v>
      </c>
      <c r="D473" s="303" t="s">
        <v>60</v>
      </c>
      <c r="E473" s="303" t="s">
        <v>65</v>
      </c>
      <c r="F473" s="303" t="s">
        <v>106</v>
      </c>
      <c r="G473" s="303">
        <v>8</v>
      </c>
      <c r="H473" s="303" t="s">
        <v>578</v>
      </c>
      <c r="I473" s="303" t="s">
        <v>544</v>
      </c>
      <c r="J473" s="303" t="s">
        <v>545</v>
      </c>
      <c r="K473" s="303" t="s">
        <v>473</v>
      </c>
      <c r="L473" s="342">
        <v>17.471900000000002</v>
      </c>
      <c r="M473" s="342">
        <v>100.3772</v>
      </c>
      <c r="N473" s="303" t="s">
        <v>52</v>
      </c>
      <c r="O473" s="303" t="s">
        <v>28</v>
      </c>
      <c r="P473" s="303" t="s">
        <v>546</v>
      </c>
      <c r="Q473" s="303" t="s">
        <v>547</v>
      </c>
      <c r="R473" s="303" t="s">
        <v>547</v>
      </c>
      <c r="S473" s="303">
        <v>300</v>
      </c>
      <c r="T473" s="315">
        <v>14400</v>
      </c>
      <c r="U473" s="343">
        <v>160</v>
      </c>
      <c r="V473" s="316">
        <v>242705</v>
      </c>
      <c r="W473" s="316">
        <v>242858</v>
      </c>
      <c r="X473" s="327">
        <v>482700</v>
      </c>
      <c r="Y473" s="315"/>
      <c r="Z473" s="315"/>
      <c r="AA473" s="349" t="s">
        <v>501</v>
      </c>
    </row>
    <row r="474" spans="1:27" s="303" customFormat="1" ht="43.5" x14ac:dyDescent="0.2">
      <c r="A474" s="311">
        <v>439</v>
      </c>
      <c r="B474" s="303" t="s">
        <v>447</v>
      </c>
      <c r="C474" s="312" t="s">
        <v>579</v>
      </c>
      <c r="D474" s="303" t="s">
        <v>60</v>
      </c>
      <c r="E474" s="303" t="s">
        <v>65</v>
      </c>
      <c r="F474" s="303" t="s">
        <v>106</v>
      </c>
      <c r="G474" s="303">
        <v>9</v>
      </c>
      <c r="H474" s="303" t="s">
        <v>580</v>
      </c>
      <c r="I474" s="303" t="s">
        <v>544</v>
      </c>
      <c r="J474" s="303" t="s">
        <v>545</v>
      </c>
      <c r="K474" s="303" t="s">
        <v>473</v>
      </c>
      <c r="L474" s="342">
        <v>17.4726</v>
      </c>
      <c r="M474" s="342">
        <v>100.3737</v>
      </c>
      <c r="N474" s="303" t="s">
        <v>52</v>
      </c>
      <c r="O474" s="303" t="s">
        <v>28</v>
      </c>
      <c r="P474" s="303" t="s">
        <v>546</v>
      </c>
      <c r="Q474" s="303" t="s">
        <v>547</v>
      </c>
      <c r="R474" s="303" t="s">
        <v>547</v>
      </c>
      <c r="S474" s="303">
        <v>450</v>
      </c>
      <c r="T474" s="315">
        <v>14400</v>
      </c>
      <c r="U474" s="343">
        <v>139</v>
      </c>
      <c r="V474" s="316">
        <v>242705</v>
      </c>
      <c r="W474" s="316">
        <v>242858</v>
      </c>
      <c r="X474" s="327">
        <v>482700</v>
      </c>
      <c r="Y474" s="315"/>
      <c r="Z474" s="315"/>
      <c r="AA474" s="349" t="s">
        <v>501</v>
      </c>
    </row>
    <row r="475" spans="1:27" s="303" customFormat="1" ht="43.5" x14ac:dyDescent="0.2">
      <c r="A475" s="311">
        <v>440</v>
      </c>
      <c r="B475" s="303" t="s">
        <v>447</v>
      </c>
      <c r="C475" s="312" t="s">
        <v>581</v>
      </c>
      <c r="D475" s="303" t="s">
        <v>60</v>
      </c>
      <c r="E475" s="303" t="s">
        <v>65</v>
      </c>
      <c r="F475" s="303" t="s">
        <v>106</v>
      </c>
      <c r="G475" s="303">
        <v>10</v>
      </c>
      <c r="H475" s="303" t="s">
        <v>568</v>
      </c>
      <c r="I475" s="303" t="s">
        <v>544</v>
      </c>
      <c r="J475" s="303" t="s">
        <v>545</v>
      </c>
      <c r="K475" s="303" t="s">
        <v>473</v>
      </c>
      <c r="L475" s="344">
        <v>17.509</v>
      </c>
      <c r="M475" s="342">
        <v>100.3659</v>
      </c>
      <c r="N475" s="303" t="s">
        <v>52</v>
      </c>
      <c r="O475" s="303" t="s">
        <v>28</v>
      </c>
      <c r="P475" s="303" t="s">
        <v>546</v>
      </c>
      <c r="Q475" s="303" t="s">
        <v>547</v>
      </c>
      <c r="R475" s="303" t="s">
        <v>547</v>
      </c>
      <c r="S475" s="303">
        <v>350</v>
      </c>
      <c r="T475" s="315">
        <v>16000</v>
      </c>
      <c r="U475" s="343">
        <v>120</v>
      </c>
      <c r="V475" s="316">
        <v>242705</v>
      </c>
      <c r="W475" s="316">
        <v>242858</v>
      </c>
      <c r="X475" s="327">
        <v>500000</v>
      </c>
      <c r="Y475" s="315"/>
      <c r="Z475" s="315"/>
      <c r="AA475" s="349" t="s">
        <v>501</v>
      </c>
    </row>
    <row r="476" spans="1:27" s="303" customFormat="1" ht="43.5" x14ac:dyDescent="0.2">
      <c r="A476" s="311">
        <v>441</v>
      </c>
      <c r="B476" s="303" t="s">
        <v>447</v>
      </c>
      <c r="C476" s="312" t="s">
        <v>582</v>
      </c>
      <c r="D476" s="303" t="s">
        <v>60</v>
      </c>
      <c r="E476" s="303" t="s">
        <v>65</v>
      </c>
      <c r="F476" s="303" t="s">
        <v>106</v>
      </c>
      <c r="G476" s="303">
        <v>11</v>
      </c>
      <c r="H476" s="303" t="s">
        <v>557</v>
      </c>
      <c r="I476" s="303" t="s">
        <v>544</v>
      </c>
      <c r="J476" s="303" t="s">
        <v>545</v>
      </c>
      <c r="K476" s="303" t="s">
        <v>473</v>
      </c>
      <c r="L476" s="342">
        <v>17.555099999999999</v>
      </c>
      <c r="M476" s="342">
        <v>100.4258</v>
      </c>
      <c r="N476" s="303" t="s">
        <v>52</v>
      </c>
      <c r="O476" s="303" t="s">
        <v>28</v>
      </c>
      <c r="P476" s="303" t="s">
        <v>546</v>
      </c>
      <c r="Q476" s="303" t="s">
        <v>547</v>
      </c>
      <c r="R476" s="303" t="s">
        <v>547</v>
      </c>
      <c r="S476" s="303">
        <v>250</v>
      </c>
      <c r="T476" s="315">
        <v>14400</v>
      </c>
      <c r="U476" s="343">
        <v>120</v>
      </c>
      <c r="V476" s="316">
        <v>242705</v>
      </c>
      <c r="W476" s="316">
        <v>242858</v>
      </c>
      <c r="X476" s="327">
        <v>482700</v>
      </c>
      <c r="Y476" s="315"/>
      <c r="Z476" s="315"/>
      <c r="AA476" s="349" t="s">
        <v>501</v>
      </c>
    </row>
    <row r="477" spans="1:27" s="303" customFormat="1" ht="43.5" x14ac:dyDescent="0.2">
      <c r="A477" s="311">
        <v>442</v>
      </c>
      <c r="B477" s="303" t="s">
        <v>447</v>
      </c>
      <c r="C477" s="312" t="s">
        <v>583</v>
      </c>
      <c r="D477" s="303" t="s">
        <v>60</v>
      </c>
      <c r="E477" s="303" t="s">
        <v>65</v>
      </c>
      <c r="F477" s="303" t="s">
        <v>106</v>
      </c>
      <c r="G477" s="303">
        <v>12</v>
      </c>
      <c r="H477" s="303" t="s">
        <v>559</v>
      </c>
      <c r="I477" s="303" t="s">
        <v>544</v>
      </c>
      <c r="J477" s="303" t="s">
        <v>545</v>
      </c>
      <c r="K477" s="303" t="s">
        <v>473</v>
      </c>
      <c r="L477" s="342">
        <v>17.5092</v>
      </c>
      <c r="M477" s="342">
        <v>100.3841</v>
      </c>
      <c r="N477" s="303" t="s">
        <v>52</v>
      </c>
      <c r="O477" s="303" t="s">
        <v>28</v>
      </c>
      <c r="P477" s="303" t="s">
        <v>546</v>
      </c>
      <c r="Q477" s="303" t="s">
        <v>547</v>
      </c>
      <c r="R477" s="303" t="s">
        <v>547</v>
      </c>
      <c r="S477" s="303">
        <v>280</v>
      </c>
      <c r="T477" s="315">
        <v>16000</v>
      </c>
      <c r="U477" s="343">
        <v>93</v>
      </c>
      <c r="V477" s="316">
        <v>242705</v>
      </c>
      <c r="W477" s="316">
        <v>242858</v>
      </c>
      <c r="X477" s="327">
        <v>500000</v>
      </c>
      <c r="Y477" s="315"/>
      <c r="Z477" s="315"/>
      <c r="AA477" s="349" t="s">
        <v>501</v>
      </c>
    </row>
    <row r="478" spans="1:27" s="303" customFormat="1" ht="37.5" customHeight="1" x14ac:dyDescent="0.2">
      <c r="A478" s="311">
        <v>443</v>
      </c>
      <c r="B478" s="303" t="s">
        <v>447</v>
      </c>
      <c r="C478" s="312" t="s">
        <v>584</v>
      </c>
      <c r="D478" s="303" t="s">
        <v>60</v>
      </c>
      <c r="E478" s="303" t="s">
        <v>65</v>
      </c>
      <c r="F478" s="303" t="s">
        <v>106</v>
      </c>
      <c r="G478" s="303">
        <v>12</v>
      </c>
      <c r="H478" s="303" t="s">
        <v>559</v>
      </c>
      <c r="I478" s="303" t="s">
        <v>544</v>
      </c>
      <c r="J478" s="303" t="s">
        <v>545</v>
      </c>
      <c r="K478" s="303" t="s">
        <v>473</v>
      </c>
      <c r="L478" s="342">
        <v>17.509799999999998</v>
      </c>
      <c r="M478" s="342">
        <v>100.3938</v>
      </c>
      <c r="N478" s="303" t="s">
        <v>52</v>
      </c>
      <c r="O478" s="303" t="s">
        <v>28</v>
      </c>
      <c r="P478" s="303" t="s">
        <v>546</v>
      </c>
      <c r="Q478" s="303" t="s">
        <v>547</v>
      </c>
      <c r="R478" s="303" t="s">
        <v>547</v>
      </c>
      <c r="S478" s="303">
        <v>280</v>
      </c>
      <c r="T478" s="315">
        <v>14400</v>
      </c>
      <c r="U478" s="343">
        <v>93</v>
      </c>
      <c r="V478" s="316">
        <v>242705</v>
      </c>
      <c r="W478" s="316">
        <v>242858</v>
      </c>
      <c r="X478" s="327">
        <v>496000</v>
      </c>
      <c r="Y478" s="315"/>
      <c r="Z478" s="315"/>
      <c r="AA478" s="349" t="s">
        <v>501</v>
      </c>
    </row>
    <row r="479" spans="1:27" s="303" customFormat="1" ht="43.5" x14ac:dyDescent="0.2">
      <c r="A479" s="311">
        <v>444</v>
      </c>
      <c r="B479" s="303" t="s">
        <v>447</v>
      </c>
      <c r="C479" s="312" t="s">
        <v>585</v>
      </c>
      <c r="D479" s="303" t="s">
        <v>60</v>
      </c>
      <c r="E479" s="303" t="s">
        <v>65</v>
      </c>
      <c r="F479" s="303" t="s">
        <v>106</v>
      </c>
      <c r="G479" s="303">
        <v>13</v>
      </c>
      <c r="H479" s="303" t="s">
        <v>586</v>
      </c>
      <c r="I479" s="303" t="s">
        <v>544</v>
      </c>
      <c r="J479" s="303" t="s">
        <v>545</v>
      </c>
      <c r="K479" s="303" t="s">
        <v>473</v>
      </c>
      <c r="L479" s="342">
        <v>17.531400000000001</v>
      </c>
      <c r="M479" s="342">
        <v>100.2304</v>
      </c>
      <c r="N479" s="303" t="s">
        <v>52</v>
      </c>
      <c r="O479" s="303" t="s">
        <v>28</v>
      </c>
      <c r="P479" s="303" t="s">
        <v>546</v>
      </c>
      <c r="Q479" s="303" t="s">
        <v>547</v>
      </c>
      <c r="R479" s="303" t="s">
        <v>547</v>
      </c>
      <c r="S479" s="303">
        <v>250</v>
      </c>
      <c r="T479" s="315">
        <v>16000</v>
      </c>
      <c r="U479" s="343">
        <v>130</v>
      </c>
      <c r="V479" s="316">
        <v>242705</v>
      </c>
      <c r="W479" s="316">
        <v>242858</v>
      </c>
      <c r="X479" s="327">
        <v>500000</v>
      </c>
      <c r="Y479" s="315"/>
      <c r="Z479" s="315"/>
      <c r="AA479" s="349" t="s">
        <v>501</v>
      </c>
    </row>
    <row r="480" spans="1:27" s="303" customFormat="1" ht="37.5" customHeight="1" x14ac:dyDescent="0.2">
      <c r="A480" s="311">
        <v>445</v>
      </c>
      <c r="B480" s="303" t="s">
        <v>447</v>
      </c>
      <c r="C480" s="312" t="s">
        <v>587</v>
      </c>
      <c r="D480" s="303" t="s">
        <v>60</v>
      </c>
      <c r="E480" s="303" t="s">
        <v>65</v>
      </c>
      <c r="F480" s="303" t="s">
        <v>106</v>
      </c>
      <c r="G480" s="303">
        <v>14</v>
      </c>
      <c r="H480" s="303" t="s">
        <v>588</v>
      </c>
      <c r="I480" s="303" t="s">
        <v>544</v>
      </c>
      <c r="J480" s="303" t="s">
        <v>545</v>
      </c>
      <c r="K480" s="303" t="s">
        <v>473</v>
      </c>
      <c r="L480" s="342">
        <v>17.557500000000001</v>
      </c>
      <c r="M480" s="342">
        <v>100.40219999999999</v>
      </c>
      <c r="N480" s="303" t="s">
        <v>52</v>
      </c>
      <c r="O480" s="303" t="s">
        <v>28</v>
      </c>
      <c r="P480" s="303" t="s">
        <v>546</v>
      </c>
      <c r="Q480" s="303" t="s">
        <v>547</v>
      </c>
      <c r="R480" s="303" t="s">
        <v>547</v>
      </c>
      <c r="S480" s="303">
        <v>350</v>
      </c>
      <c r="T480" s="315">
        <v>14400</v>
      </c>
      <c r="U480" s="343">
        <v>109</v>
      </c>
      <c r="V480" s="316">
        <v>242705</v>
      </c>
      <c r="W480" s="316">
        <v>242858</v>
      </c>
      <c r="X480" s="327">
        <v>482700</v>
      </c>
      <c r="Y480" s="315"/>
      <c r="Z480" s="315"/>
      <c r="AA480" s="349" t="s">
        <v>501</v>
      </c>
    </row>
    <row r="481" spans="1:27" s="303" customFormat="1" ht="43.5" x14ac:dyDescent="0.2">
      <c r="A481" s="311">
        <v>446</v>
      </c>
      <c r="B481" s="303" t="s">
        <v>447</v>
      </c>
      <c r="C481" s="312" t="s">
        <v>589</v>
      </c>
      <c r="D481" s="303" t="s">
        <v>60</v>
      </c>
      <c r="E481" s="303" t="s">
        <v>65</v>
      </c>
      <c r="F481" s="303" t="s">
        <v>106</v>
      </c>
      <c r="G481" s="303">
        <v>16</v>
      </c>
      <c r="H481" s="303" t="s">
        <v>590</v>
      </c>
      <c r="I481" s="303" t="s">
        <v>544</v>
      </c>
      <c r="J481" s="303" t="s">
        <v>545</v>
      </c>
      <c r="K481" s="303" t="s">
        <v>473</v>
      </c>
      <c r="L481" s="342">
        <v>17.564499999999999</v>
      </c>
      <c r="M481" s="342">
        <v>100.3954</v>
      </c>
      <c r="N481" s="303" t="s">
        <v>52</v>
      </c>
      <c r="O481" s="303" t="s">
        <v>28</v>
      </c>
      <c r="P481" s="303" t="s">
        <v>546</v>
      </c>
      <c r="Q481" s="303" t="s">
        <v>547</v>
      </c>
      <c r="R481" s="303" t="s">
        <v>547</v>
      </c>
      <c r="S481" s="303">
        <v>200</v>
      </c>
      <c r="T481" s="315">
        <v>16600</v>
      </c>
      <c r="U481" s="343">
        <v>105</v>
      </c>
      <c r="V481" s="316">
        <v>242705</v>
      </c>
      <c r="W481" s="316">
        <v>242858</v>
      </c>
      <c r="X481" s="327">
        <v>500000</v>
      </c>
      <c r="Y481" s="315"/>
      <c r="Z481" s="315"/>
      <c r="AA481" s="349" t="s">
        <v>501</v>
      </c>
    </row>
    <row r="482" spans="1:27" s="303" customFormat="1" ht="43.5" x14ac:dyDescent="0.2">
      <c r="A482" s="311">
        <v>447</v>
      </c>
      <c r="B482" s="303" t="s">
        <v>447</v>
      </c>
      <c r="C482" s="312" t="s">
        <v>591</v>
      </c>
      <c r="D482" s="303" t="s">
        <v>60</v>
      </c>
      <c r="E482" s="303" t="s">
        <v>65</v>
      </c>
      <c r="F482" s="303" t="s">
        <v>106</v>
      </c>
      <c r="G482" s="303">
        <v>16</v>
      </c>
      <c r="H482" s="303" t="s">
        <v>590</v>
      </c>
      <c r="I482" s="303" t="s">
        <v>544</v>
      </c>
      <c r="J482" s="303" t="s">
        <v>545</v>
      </c>
      <c r="K482" s="303" t="s">
        <v>473</v>
      </c>
      <c r="L482" s="342">
        <v>17.563300000000002</v>
      </c>
      <c r="M482" s="344">
        <v>100.398</v>
      </c>
      <c r="N482" s="303" t="s">
        <v>52</v>
      </c>
      <c r="O482" s="303" t="s">
        <v>28</v>
      </c>
      <c r="P482" s="303" t="s">
        <v>546</v>
      </c>
      <c r="Q482" s="303" t="s">
        <v>547</v>
      </c>
      <c r="R482" s="303" t="s">
        <v>547</v>
      </c>
      <c r="S482" s="303">
        <v>200</v>
      </c>
      <c r="T482" s="315">
        <v>16000</v>
      </c>
      <c r="U482" s="343">
        <v>105</v>
      </c>
      <c r="V482" s="316">
        <v>242705</v>
      </c>
      <c r="W482" s="316">
        <v>242858</v>
      </c>
      <c r="X482" s="327">
        <v>500000</v>
      </c>
      <c r="Y482" s="315"/>
      <c r="Z482" s="315"/>
      <c r="AA482" s="349" t="s">
        <v>501</v>
      </c>
    </row>
    <row r="483" spans="1:27" s="303" customFormat="1" ht="43.5" x14ac:dyDescent="0.2">
      <c r="A483" s="311">
        <v>448</v>
      </c>
      <c r="B483" s="303" t="s">
        <v>448</v>
      </c>
      <c r="C483" s="312" t="s">
        <v>592</v>
      </c>
      <c r="D483" s="303" t="s">
        <v>64</v>
      </c>
      <c r="E483" s="303" t="s">
        <v>69</v>
      </c>
      <c r="F483" s="303" t="s">
        <v>106</v>
      </c>
      <c r="G483" s="303">
        <v>13</v>
      </c>
      <c r="H483" s="303" t="s">
        <v>593</v>
      </c>
      <c r="I483" s="303" t="s">
        <v>594</v>
      </c>
      <c r="J483" s="303" t="s">
        <v>545</v>
      </c>
      <c r="K483" s="303" t="s">
        <v>473</v>
      </c>
      <c r="L483" s="303">
        <v>17.386299999999999</v>
      </c>
      <c r="M483" s="303">
        <v>100.295</v>
      </c>
      <c r="N483" s="303" t="s">
        <v>52</v>
      </c>
      <c r="O483" s="303" t="s">
        <v>28</v>
      </c>
      <c r="P483" s="303" t="s">
        <v>546</v>
      </c>
      <c r="Q483" s="303" t="s">
        <v>547</v>
      </c>
      <c r="R483" s="303" t="s">
        <v>547</v>
      </c>
      <c r="S483" s="303">
        <v>850</v>
      </c>
      <c r="T483" s="315">
        <v>20000</v>
      </c>
      <c r="U483" s="303">
        <v>375</v>
      </c>
      <c r="V483" s="316">
        <v>242705</v>
      </c>
      <c r="W483" s="316">
        <v>242858</v>
      </c>
      <c r="X483" s="317">
        <v>495500</v>
      </c>
      <c r="Y483" s="320"/>
      <c r="AA483" s="349" t="s">
        <v>501</v>
      </c>
    </row>
    <row r="484" spans="1:27" s="303" customFormat="1" ht="22.5" customHeight="1" x14ac:dyDescent="0.2">
      <c r="A484" s="311">
        <v>449</v>
      </c>
      <c r="B484" s="303" t="s">
        <v>448</v>
      </c>
      <c r="C484" s="312" t="s">
        <v>595</v>
      </c>
      <c r="D484" s="303" t="s">
        <v>64</v>
      </c>
      <c r="E484" s="303" t="s">
        <v>69</v>
      </c>
      <c r="F484" s="303" t="s">
        <v>107</v>
      </c>
      <c r="G484" s="303">
        <v>5</v>
      </c>
      <c r="H484" s="303" t="s">
        <v>596</v>
      </c>
      <c r="I484" s="303" t="s">
        <v>594</v>
      </c>
      <c r="J484" s="303" t="s">
        <v>545</v>
      </c>
      <c r="K484" s="303" t="s">
        <v>473</v>
      </c>
      <c r="L484" s="303">
        <v>17.495699999999999</v>
      </c>
      <c r="M484" s="303">
        <v>100.3899</v>
      </c>
      <c r="N484" s="303" t="s">
        <v>52</v>
      </c>
      <c r="O484" s="303" t="s">
        <v>28</v>
      </c>
      <c r="P484" s="303" t="s">
        <v>546</v>
      </c>
      <c r="Q484" s="303" t="s">
        <v>547</v>
      </c>
      <c r="R484" s="303" t="s">
        <v>547</v>
      </c>
      <c r="S484" s="303">
        <v>250</v>
      </c>
      <c r="T484" s="303">
        <v>20000</v>
      </c>
      <c r="U484" s="303">
        <v>185</v>
      </c>
      <c r="V484" s="316">
        <v>242705</v>
      </c>
      <c r="W484" s="316">
        <v>242858</v>
      </c>
      <c r="X484" s="317">
        <v>497000</v>
      </c>
      <c r="Y484" s="320"/>
      <c r="AA484" s="349" t="s">
        <v>501</v>
      </c>
    </row>
    <row r="485" spans="1:27" s="303" customFormat="1" ht="22.5" customHeight="1" x14ac:dyDescent="0.2">
      <c r="A485" s="311">
        <v>450</v>
      </c>
      <c r="B485" s="303" t="s">
        <v>448</v>
      </c>
      <c r="C485" s="312" t="s">
        <v>597</v>
      </c>
      <c r="D485" s="303" t="s">
        <v>64</v>
      </c>
      <c r="E485" s="303" t="s">
        <v>69</v>
      </c>
      <c r="F485" s="303" t="s">
        <v>598</v>
      </c>
      <c r="G485" s="303">
        <v>4</v>
      </c>
      <c r="H485" s="303" t="s">
        <v>593</v>
      </c>
      <c r="I485" s="303" t="s">
        <v>594</v>
      </c>
      <c r="J485" s="303" t="s">
        <v>545</v>
      </c>
      <c r="K485" s="303" t="s">
        <v>473</v>
      </c>
      <c r="L485" s="303">
        <v>17.3994</v>
      </c>
      <c r="M485" s="303">
        <v>100.3019</v>
      </c>
      <c r="N485" s="303" t="s">
        <v>52</v>
      </c>
      <c r="O485" s="303" t="s">
        <v>28</v>
      </c>
      <c r="P485" s="303" t="s">
        <v>546</v>
      </c>
      <c r="Q485" s="303" t="s">
        <v>547</v>
      </c>
      <c r="R485" s="303" t="s">
        <v>547</v>
      </c>
      <c r="S485" s="303">
        <v>375</v>
      </c>
      <c r="T485" s="303">
        <v>20000</v>
      </c>
      <c r="U485" s="303">
        <v>375</v>
      </c>
      <c r="V485" s="316">
        <v>242705</v>
      </c>
      <c r="W485" s="316">
        <v>242858</v>
      </c>
      <c r="X485" s="317">
        <v>497600</v>
      </c>
      <c r="Y485" s="320"/>
      <c r="AA485" s="349" t="s">
        <v>501</v>
      </c>
    </row>
    <row r="486" spans="1:27" ht="22.5" customHeight="1" x14ac:dyDescent="0.2">
      <c r="A486" s="226">
        <v>451</v>
      </c>
      <c r="B486" s="251" t="s">
        <v>448</v>
      </c>
      <c r="C486" s="245" t="s">
        <v>599</v>
      </c>
      <c r="D486" s="251" t="s">
        <v>64</v>
      </c>
      <c r="E486" s="251" t="s">
        <v>69</v>
      </c>
      <c r="F486" s="251" t="s">
        <v>600</v>
      </c>
      <c r="G486" s="251">
        <v>13</v>
      </c>
      <c r="H486" s="251" t="s">
        <v>593</v>
      </c>
      <c r="I486" s="251" t="s">
        <v>594</v>
      </c>
      <c r="J486" s="251" t="s">
        <v>545</v>
      </c>
      <c r="K486" s="251" t="s">
        <v>473</v>
      </c>
      <c r="L486" s="251">
        <v>17.392700000000001</v>
      </c>
      <c r="M486" s="251">
        <v>100.3446</v>
      </c>
      <c r="N486" s="251" t="s">
        <v>52</v>
      </c>
      <c r="O486" s="251" t="s">
        <v>28</v>
      </c>
      <c r="P486" s="251" t="s">
        <v>546</v>
      </c>
      <c r="Q486" s="251" t="s">
        <v>547</v>
      </c>
      <c r="R486" s="251" t="s">
        <v>547</v>
      </c>
      <c r="S486" s="251">
        <v>850</v>
      </c>
      <c r="T486" s="251">
        <v>2000</v>
      </c>
      <c r="U486" s="251">
        <v>375</v>
      </c>
      <c r="V486" s="223">
        <v>242705</v>
      </c>
      <c r="W486" s="223">
        <v>242858</v>
      </c>
      <c r="X486" s="229">
        <v>493000</v>
      </c>
      <c r="Y486" s="224"/>
      <c r="Z486" s="251"/>
    </row>
    <row r="487" spans="1:27" ht="22.5" customHeight="1" x14ac:dyDescent="0.2">
      <c r="A487" s="226">
        <v>452</v>
      </c>
      <c r="B487" s="251" t="s">
        <v>448</v>
      </c>
      <c r="C487" s="245" t="s">
        <v>601</v>
      </c>
      <c r="D487" s="251" t="s">
        <v>64</v>
      </c>
      <c r="E487" s="251" t="s">
        <v>69</v>
      </c>
      <c r="F487" s="251" t="s">
        <v>602</v>
      </c>
      <c r="G487" s="251">
        <v>4</v>
      </c>
      <c r="H487" s="251" t="s">
        <v>593</v>
      </c>
      <c r="I487" s="251" t="s">
        <v>594</v>
      </c>
      <c r="J487" s="251" t="s">
        <v>545</v>
      </c>
      <c r="K487" s="251" t="s">
        <v>473</v>
      </c>
      <c r="L487" s="251">
        <v>17.386299999999999</v>
      </c>
      <c r="M487" s="251">
        <v>100.295</v>
      </c>
      <c r="N487" s="251" t="s">
        <v>52</v>
      </c>
      <c r="O487" s="251" t="s">
        <v>28</v>
      </c>
      <c r="P487" s="251" t="s">
        <v>546</v>
      </c>
      <c r="Q487" s="251" t="s">
        <v>547</v>
      </c>
      <c r="R487" s="251" t="s">
        <v>547</v>
      </c>
      <c r="S487" s="251">
        <v>850</v>
      </c>
      <c r="T487" s="251">
        <v>20000</v>
      </c>
      <c r="U487" s="251">
        <v>375</v>
      </c>
      <c r="V487" s="223">
        <v>242705</v>
      </c>
      <c r="W487" s="223">
        <v>242858</v>
      </c>
      <c r="X487" s="229">
        <v>495000</v>
      </c>
      <c r="Y487" s="224"/>
      <c r="Z487" s="251"/>
    </row>
    <row r="488" spans="1:27" ht="43.5" x14ac:dyDescent="0.2">
      <c r="A488" s="226">
        <v>453</v>
      </c>
      <c r="B488" s="251" t="s">
        <v>448</v>
      </c>
      <c r="C488" s="245" t="s">
        <v>603</v>
      </c>
      <c r="D488" s="251" t="s">
        <v>64</v>
      </c>
      <c r="E488" s="251" t="s">
        <v>69</v>
      </c>
      <c r="F488" s="251" t="s">
        <v>604</v>
      </c>
      <c r="G488" s="251">
        <v>4</v>
      </c>
      <c r="H488" s="251" t="s">
        <v>593</v>
      </c>
      <c r="I488" s="251" t="s">
        <v>594</v>
      </c>
      <c r="J488" s="251" t="s">
        <v>545</v>
      </c>
      <c r="K488" s="251" t="s">
        <v>473</v>
      </c>
      <c r="L488" s="251">
        <v>17.415600000000001</v>
      </c>
      <c r="M488" s="251">
        <v>100.2998</v>
      </c>
      <c r="N488" s="251" t="s">
        <v>52</v>
      </c>
      <c r="O488" s="251" t="s">
        <v>28</v>
      </c>
      <c r="P488" s="251" t="s">
        <v>546</v>
      </c>
      <c r="Q488" s="251" t="s">
        <v>547</v>
      </c>
      <c r="R488" s="251" t="s">
        <v>547</v>
      </c>
      <c r="S488" s="251">
        <v>850</v>
      </c>
      <c r="T488" s="251">
        <v>20000</v>
      </c>
      <c r="U488" s="251">
        <v>375</v>
      </c>
      <c r="V488" s="223">
        <v>242705</v>
      </c>
      <c r="W488" s="223">
        <v>242858</v>
      </c>
      <c r="X488" s="240">
        <v>496000</v>
      </c>
      <c r="Y488" s="251"/>
      <c r="Z488" s="251"/>
    </row>
    <row r="489" spans="1:27" s="303" customFormat="1" ht="43.5" x14ac:dyDescent="0.2">
      <c r="A489" s="311">
        <v>454</v>
      </c>
      <c r="B489" s="303" t="s">
        <v>789</v>
      </c>
      <c r="C489" s="312" t="s">
        <v>790</v>
      </c>
      <c r="D489" s="330" t="s">
        <v>60</v>
      </c>
      <c r="E489" s="303" t="s">
        <v>80</v>
      </c>
      <c r="F489" s="330" t="s">
        <v>105</v>
      </c>
      <c r="G489" s="330">
        <v>2</v>
      </c>
      <c r="H489" s="303" t="s">
        <v>946</v>
      </c>
      <c r="I489" s="345" t="s">
        <v>947</v>
      </c>
      <c r="J489" s="345" t="s">
        <v>610</v>
      </c>
      <c r="K489" s="345" t="s">
        <v>473</v>
      </c>
      <c r="L489" s="333">
        <v>17.24156</v>
      </c>
      <c r="M489" s="333">
        <v>100.2294</v>
      </c>
      <c r="N489" s="346" t="s">
        <v>52</v>
      </c>
      <c r="O489" s="330" t="s">
        <v>57</v>
      </c>
      <c r="P489" s="330">
        <v>4</v>
      </c>
      <c r="Q489" s="330">
        <v>4</v>
      </c>
      <c r="R489" s="330">
        <v>4</v>
      </c>
      <c r="S489" s="330">
        <v>80</v>
      </c>
      <c r="T489" s="330">
        <v>80</v>
      </c>
      <c r="U489" s="330">
        <v>5</v>
      </c>
      <c r="V489" s="316">
        <v>242770</v>
      </c>
      <c r="W489" s="316">
        <v>242861</v>
      </c>
      <c r="X489" s="340">
        <v>498000</v>
      </c>
      <c r="Y489" s="326"/>
      <c r="AA489" s="349" t="s">
        <v>501</v>
      </c>
    </row>
    <row r="490" spans="1:27" s="303" customFormat="1" ht="43.5" x14ac:dyDescent="0.2">
      <c r="A490" s="311">
        <v>455</v>
      </c>
      <c r="B490" s="303" t="s">
        <v>789</v>
      </c>
      <c r="C490" s="312" t="s">
        <v>791</v>
      </c>
      <c r="D490" s="346" t="s">
        <v>60</v>
      </c>
      <c r="E490" s="347" t="s">
        <v>80</v>
      </c>
      <c r="F490" s="346" t="s">
        <v>105</v>
      </c>
      <c r="G490" s="346">
        <v>1</v>
      </c>
      <c r="H490" s="347" t="s">
        <v>948</v>
      </c>
      <c r="I490" s="345" t="s">
        <v>947</v>
      </c>
      <c r="J490" s="346" t="s">
        <v>610</v>
      </c>
      <c r="K490" s="346" t="s">
        <v>473</v>
      </c>
      <c r="L490" s="333">
        <v>17.217227999999999</v>
      </c>
      <c r="M490" s="333">
        <v>100.20419</v>
      </c>
      <c r="N490" s="346" t="s">
        <v>52</v>
      </c>
      <c r="O490" s="330" t="s">
        <v>57</v>
      </c>
      <c r="P490" s="330">
        <v>4</v>
      </c>
      <c r="Q490" s="330">
        <v>4</v>
      </c>
      <c r="R490" s="330">
        <v>4</v>
      </c>
      <c r="S490" s="330">
        <v>100</v>
      </c>
      <c r="T490" s="330">
        <v>85</v>
      </c>
      <c r="U490" s="330">
        <v>5</v>
      </c>
      <c r="V490" s="316">
        <v>242770</v>
      </c>
      <c r="W490" s="316">
        <v>242861</v>
      </c>
      <c r="X490" s="340">
        <v>498000</v>
      </c>
      <c r="Y490" s="326"/>
      <c r="AA490" s="349" t="s">
        <v>501</v>
      </c>
    </row>
    <row r="491" spans="1:27" s="303" customFormat="1" ht="43.5" x14ac:dyDescent="0.2">
      <c r="A491" s="311">
        <v>456</v>
      </c>
      <c r="B491" s="303" t="s">
        <v>789</v>
      </c>
      <c r="C491" s="312" t="s">
        <v>792</v>
      </c>
      <c r="D491" s="346" t="s">
        <v>60</v>
      </c>
      <c r="E491" s="347" t="s">
        <v>80</v>
      </c>
      <c r="F491" s="346" t="s">
        <v>105</v>
      </c>
      <c r="G491" s="346">
        <v>6</v>
      </c>
      <c r="H491" s="347" t="s">
        <v>947</v>
      </c>
      <c r="I491" s="345" t="s">
        <v>947</v>
      </c>
      <c r="J491" s="346" t="s">
        <v>610</v>
      </c>
      <c r="K491" s="346" t="s">
        <v>473</v>
      </c>
      <c r="L491" s="333">
        <v>17.232769999999999</v>
      </c>
      <c r="M491" s="333">
        <v>100.23797</v>
      </c>
      <c r="N491" s="346" t="s">
        <v>52</v>
      </c>
      <c r="O491" s="330" t="s">
        <v>57</v>
      </c>
      <c r="P491" s="330">
        <v>4</v>
      </c>
      <c r="Q491" s="330">
        <v>4</v>
      </c>
      <c r="R491" s="330">
        <v>4</v>
      </c>
      <c r="S491" s="330">
        <v>100</v>
      </c>
      <c r="T491" s="330">
        <v>85</v>
      </c>
      <c r="U491" s="330">
        <v>5</v>
      </c>
      <c r="V491" s="316">
        <v>242770</v>
      </c>
      <c r="W491" s="316">
        <v>242861</v>
      </c>
      <c r="X491" s="340">
        <v>498000</v>
      </c>
      <c r="Y491" s="326"/>
      <c r="AA491" s="349" t="s">
        <v>501</v>
      </c>
    </row>
    <row r="492" spans="1:27" s="303" customFormat="1" ht="43.5" x14ac:dyDescent="0.2">
      <c r="A492" s="311">
        <v>457</v>
      </c>
      <c r="B492" s="303" t="s">
        <v>789</v>
      </c>
      <c r="C492" s="312" t="s">
        <v>793</v>
      </c>
      <c r="D492" s="346" t="s">
        <v>60</v>
      </c>
      <c r="E492" s="347" t="s">
        <v>80</v>
      </c>
      <c r="F492" s="346" t="s">
        <v>105</v>
      </c>
      <c r="G492" s="346">
        <v>7</v>
      </c>
      <c r="H492" s="347" t="s">
        <v>949</v>
      </c>
      <c r="I492" s="345" t="s">
        <v>947</v>
      </c>
      <c r="J492" s="346" t="s">
        <v>610</v>
      </c>
      <c r="K492" s="346" t="s">
        <v>473</v>
      </c>
      <c r="L492" s="333">
        <v>17.217127000000001</v>
      </c>
      <c r="M492" s="333">
        <v>100.224429</v>
      </c>
      <c r="N492" s="346" t="s">
        <v>52</v>
      </c>
      <c r="O492" s="330" t="s">
        <v>57</v>
      </c>
      <c r="P492" s="330">
        <v>4</v>
      </c>
      <c r="Q492" s="330">
        <v>4</v>
      </c>
      <c r="R492" s="330">
        <v>4</v>
      </c>
      <c r="S492" s="330">
        <v>80</v>
      </c>
      <c r="T492" s="330">
        <v>80</v>
      </c>
      <c r="U492" s="330">
        <v>5</v>
      </c>
      <c r="V492" s="316">
        <v>242770</v>
      </c>
      <c r="W492" s="316">
        <v>242861</v>
      </c>
      <c r="X492" s="340">
        <v>498000</v>
      </c>
      <c r="Y492" s="326"/>
      <c r="AA492" s="349" t="s">
        <v>501</v>
      </c>
    </row>
    <row r="493" spans="1:27" s="303" customFormat="1" ht="43.5" x14ac:dyDescent="0.2">
      <c r="A493" s="311">
        <v>458</v>
      </c>
      <c r="B493" s="303" t="s">
        <v>789</v>
      </c>
      <c r="C493" s="312" t="s">
        <v>794</v>
      </c>
      <c r="D493" s="346" t="s">
        <v>60</v>
      </c>
      <c r="E493" s="347" t="s">
        <v>80</v>
      </c>
      <c r="F493" s="346" t="s">
        <v>105</v>
      </c>
      <c r="G493" s="346">
        <v>2</v>
      </c>
      <c r="H493" s="347" t="s">
        <v>946</v>
      </c>
      <c r="I493" s="345" t="s">
        <v>947</v>
      </c>
      <c r="J493" s="346" t="s">
        <v>610</v>
      </c>
      <c r="K493" s="346" t="s">
        <v>473</v>
      </c>
      <c r="L493" s="333">
        <v>17.236478999999999</v>
      </c>
      <c r="M493" s="333">
        <v>100.239521</v>
      </c>
      <c r="N493" s="346" t="s">
        <v>52</v>
      </c>
      <c r="O493" s="330" t="s">
        <v>57</v>
      </c>
      <c r="P493" s="330">
        <v>4</v>
      </c>
      <c r="Q493" s="330">
        <v>4</v>
      </c>
      <c r="R493" s="330">
        <v>4</v>
      </c>
      <c r="S493" s="330">
        <v>100</v>
      </c>
      <c r="T493" s="330">
        <v>85</v>
      </c>
      <c r="U493" s="330">
        <v>5</v>
      </c>
      <c r="V493" s="316">
        <v>242770</v>
      </c>
      <c r="W493" s="316">
        <v>242861</v>
      </c>
      <c r="X493" s="340">
        <v>498000</v>
      </c>
      <c r="Y493" s="326"/>
      <c r="AA493" s="349" t="s">
        <v>501</v>
      </c>
    </row>
    <row r="494" spans="1:27" s="303" customFormat="1" ht="43.5" x14ac:dyDescent="0.2">
      <c r="A494" s="311">
        <v>459</v>
      </c>
      <c r="B494" s="303" t="s">
        <v>789</v>
      </c>
      <c r="C494" s="312" t="s">
        <v>795</v>
      </c>
      <c r="D494" s="346" t="s">
        <v>60</v>
      </c>
      <c r="E494" s="347" t="s">
        <v>80</v>
      </c>
      <c r="F494" s="346" t="s">
        <v>105</v>
      </c>
      <c r="G494" s="346">
        <v>2</v>
      </c>
      <c r="H494" s="347" t="s">
        <v>946</v>
      </c>
      <c r="I494" s="345" t="s">
        <v>947</v>
      </c>
      <c r="J494" s="346" t="s">
        <v>610</v>
      </c>
      <c r="K494" s="346" t="s">
        <v>473</v>
      </c>
      <c r="L494" s="333">
        <v>17.204286</v>
      </c>
      <c r="M494" s="333">
        <v>100.22952100000001</v>
      </c>
      <c r="N494" s="346" t="s">
        <v>52</v>
      </c>
      <c r="O494" s="330" t="s">
        <v>57</v>
      </c>
      <c r="P494" s="330">
        <v>4</v>
      </c>
      <c r="Q494" s="330">
        <v>4</v>
      </c>
      <c r="R494" s="330">
        <v>4</v>
      </c>
      <c r="S494" s="330">
        <v>100</v>
      </c>
      <c r="T494" s="330">
        <v>85</v>
      </c>
      <c r="U494" s="330">
        <v>5</v>
      </c>
      <c r="V494" s="316">
        <v>242770</v>
      </c>
      <c r="W494" s="316">
        <v>242861</v>
      </c>
      <c r="X494" s="340">
        <v>498000</v>
      </c>
      <c r="Y494" s="326"/>
      <c r="AA494" s="349" t="s">
        <v>501</v>
      </c>
    </row>
    <row r="495" spans="1:27" s="303" customFormat="1" ht="43.5" x14ac:dyDescent="0.2">
      <c r="A495" s="311">
        <v>460</v>
      </c>
      <c r="B495" s="303" t="s">
        <v>789</v>
      </c>
      <c r="C495" s="312" t="s">
        <v>796</v>
      </c>
      <c r="D495" s="346" t="s">
        <v>60</v>
      </c>
      <c r="E495" s="347" t="s">
        <v>80</v>
      </c>
      <c r="F495" s="346" t="s">
        <v>105</v>
      </c>
      <c r="G495" s="346">
        <v>2</v>
      </c>
      <c r="H495" s="347" t="s">
        <v>946</v>
      </c>
      <c r="I495" s="345" t="s">
        <v>947</v>
      </c>
      <c r="J495" s="346" t="s">
        <v>610</v>
      </c>
      <c r="K495" s="346" t="s">
        <v>473</v>
      </c>
      <c r="L495" s="333">
        <v>17.243547</v>
      </c>
      <c r="M495" s="333">
        <v>100.220035</v>
      </c>
      <c r="N495" s="346" t="s">
        <v>52</v>
      </c>
      <c r="O495" s="330" t="s">
        <v>57</v>
      </c>
      <c r="P495" s="330">
        <v>4</v>
      </c>
      <c r="Q495" s="330">
        <v>4</v>
      </c>
      <c r="R495" s="330">
        <v>4</v>
      </c>
      <c r="S495" s="330">
        <v>100</v>
      </c>
      <c r="T495" s="330">
        <v>85</v>
      </c>
      <c r="U495" s="330">
        <v>5</v>
      </c>
      <c r="V495" s="316">
        <v>242770</v>
      </c>
      <c r="W495" s="316">
        <v>242861</v>
      </c>
      <c r="X495" s="340">
        <v>498000</v>
      </c>
      <c r="Y495" s="326"/>
      <c r="AA495" s="349" t="s">
        <v>501</v>
      </c>
    </row>
    <row r="496" spans="1:27" s="303" customFormat="1" ht="43.5" x14ac:dyDescent="0.2">
      <c r="A496" s="311">
        <v>461</v>
      </c>
      <c r="B496" s="303" t="s">
        <v>789</v>
      </c>
      <c r="C496" s="312" t="s">
        <v>797</v>
      </c>
      <c r="D496" s="346" t="s">
        <v>60</v>
      </c>
      <c r="E496" s="347" t="s">
        <v>80</v>
      </c>
      <c r="F496" s="346" t="s">
        <v>105</v>
      </c>
      <c r="G496" s="346">
        <v>2</v>
      </c>
      <c r="H496" s="347" t="s">
        <v>946</v>
      </c>
      <c r="I496" s="345" t="s">
        <v>947</v>
      </c>
      <c r="J496" s="346" t="s">
        <v>610</v>
      </c>
      <c r="K496" s="346" t="s">
        <v>473</v>
      </c>
      <c r="L496" s="333">
        <v>17.205102</v>
      </c>
      <c r="M496" s="333">
        <v>100.221312</v>
      </c>
      <c r="N496" s="346" t="s">
        <v>52</v>
      </c>
      <c r="O496" s="330" t="s">
        <v>57</v>
      </c>
      <c r="P496" s="330">
        <v>4</v>
      </c>
      <c r="Q496" s="330">
        <v>4</v>
      </c>
      <c r="R496" s="330">
        <v>4</v>
      </c>
      <c r="S496" s="330">
        <v>100</v>
      </c>
      <c r="T496" s="330">
        <v>85</v>
      </c>
      <c r="U496" s="330">
        <v>5</v>
      </c>
      <c r="V496" s="316">
        <v>242770</v>
      </c>
      <c r="W496" s="316">
        <v>242861</v>
      </c>
      <c r="X496" s="340">
        <v>498000</v>
      </c>
      <c r="Y496" s="326"/>
      <c r="AA496" s="349" t="s">
        <v>501</v>
      </c>
    </row>
    <row r="497" spans="1:27" s="303" customFormat="1" ht="43.5" x14ac:dyDescent="0.2">
      <c r="A497" s="311">
        <v>462</v>
      </c>
      <c r="B497" s="303" t="s">
        <v>789</v>
      </c>
      <c r="C497" s="312" t="s">
        <v>798</v>
      </c>
      <c r="D497" s="346" t="s">
        <v>60</v>
      </c>
      <c r="E497" s="347" t="s">
        <v>80</v>
      </c>
      <c r="F497" s="346" t="s">
        <v>105</v>
      </c>
      <c r="G497" s="346">
        <v>2</v>
      </c>
      <c r="H497" s="347" t="s">
        <v>946</v>
      </c>
      <c r="I497" s="345" t="s">
        <v>947</v>
      </c>
      <c r="J497" s="346" t="s">
        <v>610</v>
      </c>
      <c r="K497" s="346" t="s">
        <v>473</v>
      </c>
      <c r="L497" s="333">
        <v>17.221585000000001</v>
      </c>
      <c r="M497" s="333">
        <v>100.239453</v>
      </c>
      <c r="N497" s="346" t="s">
        <v>52</v>
      </c>
      <c r="O497" s="330" t="s">
        <v>57</v>
      </c>
      <c r="P497" s="330">
        <v>4</v>
      </c>
      <c r="Q497" s="330">
        <v>4</v>
      </c>
      <c r="R497" s="330">
        <v>4</v>
      </c>
      <c r="S497" s="330">
        <v>80</v>
      </c>
      <c r="T497" s="330">
        <v>80</v>
      </c>
      <c r="U497" s="330">
        <v>5</v>
      </c>
      <c r="V497" s="316">
        <v>242770</v>
      </c>
      <c r="W497" s="316">
        <v>242861</v>
      </c>
      <c r="X497" s="340">
        <v>498000</v>
      </c>
      <c r="Y497" s="326"/>
      <c r="AA497" s="349" t="s">
        <v>501</v>
      </c>
    </row>
    <row r="498" spans="1:27" s="303" customFormat="1" ht="43.5" x14ac:dyDescent="0.2">
      <c r="A498" s="311">
        <v>463</v>
      </c>
      <c r="B498" s="303" t="s">
        <v>789</v>
      </c>
      <c r="C498" s="312" t="s">
        <v>799</v>
      </c>
      <c r="D498" s="346" t="s">
        <v>60</v>
      </c>
      <c r="E498" s="347" t="s">
        <v>80</v>
      </c>
      <c r="F498" s="346" t="s">
        <v>105</v>
      </c>
      <c r="G498" s="346">
        <v>4</v>
      </c>
      <c r="H498" s="347" t="s">
        <v>950</v>
      </c>
      <c r="I498" s="345" t="s">
        <v>947</v>
      </c>
      <c r="J498" s="346" t="s">
        <v>610</v>
      </c>
      <c r="K498" s="346" t="s">
        <v>473</v>
      </c>
      <c r="L498" s="333">
        <v>17.209617999999999</v>
      </c>
      <c r="M498" s="333">
        <v>100.22132000000001</v>
      </c>
      <c r="N498" s="346" t="s">
        <v>52</v>
      </c>
      <c r="O498" s="330" t="s">
        <v>57</v>
      </c>
      <c r="P498" s="330">
        <v>4</v>
      </c>
      <c r="Q498" s="330">
        <v>4</v>
      </c>
      <c r="R498" s="330">
        <v>4</v>
      </c>
      <c r="S498" s="330">
        <v>80</v>
      </c>
      <c r="T498" s="330">
        <v>80</v>
      </c>
      <c r="U498" s="330">
        <v>5</v>
      </c>
      <c r="V498" s="316">
        <v>242770</v>
      </c>
      <c r="W498" s="316">
        <v>242861</v>
      </c>
      <c r="X498" s="340">
        <v>498000</v>
      </c>
      <c r="Y498" s="326"/>
      <c r="AA498" s="349" t="s">
        <v>501</v>
      </c>
    </row>
    <row r="499" spans="1:27" s="303" customFormat="1" ht="43.5" x14ac:dyDescent="0.2">
      <c r="A499" s="311">
        <v>464</v>
      </c>
      <c r="B499" s="303" t="s">
        <v>789</v>
      </c>
      <c r="C499" s="312" t="s">
        <v>800</v>
      </c>
      <c r="D499" s="346" t="s">
        <v>60</v>
      </c>
      <c r="E499" s="347" t="s">
        <v>80</v>
      </c>
      <c r="F499" s="346" t="s">
        <v>105</v>
      </c>
      <c r="G499" s="346">
        <v>6</v>
      </c>
      <c r="H499" s="347" t="s">
        <v>947</v>
      </c>
      <c r="I499" s="345" t="s">
        <v>947</v>
      </c>
      <c r="J499" s="346" t="s">
        <v>610</v>
      </c>
      <c r="K499" s="346" t="s">
        <v>473</v>
      </c>
      <c r="L499" s="333">
        <v>17227541</v>
      </c>
      <c r="M499" s="333">
        <v>100.224362</v>
      </c>
      <c r="N499" s="346" t="s">
        <v>52</v>
      </c>
      <c r="O499" s="330" t="s">
        <v>57</v>
      </c>
      <c r="P499" s="330">
        <v>4</v>
      </c>
      <c r="Q499" s="330">
        <v>4</v>
      </c>
      <c r="R499" s="330">
        <v>4</v>
      </c>
      <c r="S499" s="330">
        <v>80</v>
      </c>
      <c r="T499" s="330">
        <v>80</v>
      </c>
      <c r="U499" s="330">
        <v>5</v>
      </c>
      <c r="V499" s="316">
        <v>242770</v>
      </c>
      <c r="W499" s="316">
        <v>242861</v>
      </c>
      <c r="X499" s="340">
        <v>498000</v>
      </c>
      <c r="Y499" s="326"/>
      <c r="AA499" s="349" t="s">
        <v>501</v>
      </c>
    </row>
    <row r="500" spans="1:27" s="303" customFormat="1" ht="43.5" x14ac:dyDescent="0.2">
      <c r="A500" s="311">
        <v>465</v>
      </c>
      <c r="B500" s="303" t="s">
        <v>789</v>
      </c>
      <c r="C500" s="312" t="s">
        <v>801</v>
      </c>
      <c r="D500" s="346" t="s">
        <v>60</v>
      </c>
      <c r="E500" s="347" t="s">
        <v>80</v>
      </c>
      <c r="F500" s="346" t="s">
        <v>105</v>
      </c>
      <c r="G500" s="346">
        <v>6</v>
      </c>
      <c r="H500" s="347" t="s">
        <v>947</v>
      </c>
      <c r="I500" s="345" t="s">
        <v>947</v>
      </c>
      <c r="J500" s="346" t="s">
        <v>610</v>
      </c>
      <c r="K500" s="346" t="s">
        <v>473</v>
      </c>
      <c r="L500" s="333">
        <v>17.226022</v>
      </c>
      <c r="M500" s="333">
        <v>100.11124100000001</v>
      </c>
      <c r="N500" s="346" t="s">
        <v>52</v>
      </c>
      <c r="O500" s="330" t="s">
        <v>57</v>
      </c>
      <c r="P500" s="330">
        <v>4</v>
      </c>
      <c r="Q500" s="330">
        <v>4</v>
      </c>
      <c r="R500" s="330">
        <v>4</v>
      </c>
      <c r="S500" s="330">
        <v>100</v>
      </c>
      <c r="T500" s="330">
        <v>85</v>
      </c>
      <c r="U500" s="330">
        <v>5</v>
      </c>
      <c r="V500" s="316">
        <v>242770</v>
      </c>
      <c r="W500" s="316">
        <v>242861</v>
      </c>
      <c r="X500" s="340">
        <v>498000</v>
      </c>
      <c r="Y500" s="326"/>
      <c r="AA500" s="349" t="s">
        <v>501</v>
      </c>
    </row>
    <row r="501" spans="1:27" s="303" customFormat="1" ht="43.5" x14ac:dyDescent="0.2">
      <c r="A501" s="311">
        <v>466</v>
      </c>
      <c r="B501" s="303" t="s">
        <v>789</v>
      </c>
      <c r="C501" s="312" t="s">
        <v>802</v>
      </c>
      <c r="D501" s="346" t="s">
        <v>60</v>
      </c>
      <c r="E501" s="347" t="s">
        <v>80</v>
      </c>
      <c r="F501" s="346" t="s">
        <v>105</v>
      </c>
      <c r="G501" s="346">
        <v>6</v>
      </c>
      <c r="H501" s="347" t="s">
        <v>947</v>
      </c>
      <c r="I501" s="345" t="s">
        <v>947</v>
      </c>
      <c r="J501" s="346" t="s">
        <v>610</v>
      </c>
      <c r="K501" s="346" t="s">
        <v>473</v>
      </c>
      <c r="L501" s="333">
        <v>17.227803000000002</v>
      </c>
      <c r="M501" s="333">
        <v>100.221346</v>
      </c>
      <c r="N501" s="346" t="s">
        <v>52</v>
      </c>
      <c r="O501" s="330" t="s">
        <v>57</v>
      </c>
      <c r="P501" s="330">
        <v>4</v>
      </c>
      <c r="Q501" s="330">
        <v>4</v>
      </c>
      <c r="R501" s="330">
        <v>4</v>
      </c>
      <c r="S501" s="330">
        <v>100</v>
      </c>
      <c r="T501" s="330">
        <v>85</v>
      </c>
      <c r="U501" s="330">
        <v>5</v>
      </c>
      <c r="V501" s="316">
        <v>242770</v>
      </c>
      <c r="W501" s="316">
        <v>242861</v>
      </c>
      <c r="X501" s="340">
        <v>498000</v>
      </c>
      <c r="Y501" s="326"/>
      <c r="AA501" s="349" t="s">
        <v>501</v>
      </c>
    </row>
    <row r="502" spans="1:27" s="303" customFormat="1" ht="43.5" x14ac:dyDescent="0.2">
      <c r="A502" s="311">
        <v>467</v>
      </c>
      <c r="B502" s="303" t="s">
        <v>789</v>
      </c>
      <c r="C502" s="312" t="s">
        <v>803</v>
      </c>
      <c r="D502" s="346" t="s">
        <v>60</v>
      </c>
      <c r="E502" s="347" t="s">
        <v>80</v>
      </c>
      <c r="F502" s="346" t="s">
        <v>105</v>
      </c>
      <c r="G502" s="346">
        <v>6</v>
      </c>
      <c r="H502" s="347" t="s">
        <v>947</v>
      </c>
      <c r="I502" s="345" t="s">
        <v>947</v>
      </c>
      <c r="J502" s="346" t="s">
        <v>610</v>
      </c>
      <c r="K502" s="346" t="s">
        <v>473</v>
      </c>
      <c r="L502" s="333">
        <v>17.196978999999999</v>
      </c>
      <c r="M502" s="333">
        <v>100.112239</v>
      </c>
      <c r="N502" s="346" t="s">
        <v>52</v>
      </c>
      <c r="O502" s="330" t="s">
        <v>57</v>
      </c>
      <c r="P502" s="330">
        <v>4</v>
      </c>
      <c r="Q502" s="330">
        <v>4</v>
      </c>
      <c r="R502" s="330">
        <v>4</v>
      </c>
      <c r="S502" s="330">
        <v>100</v>
      </c>
      <c r="T502" s="330">
        <v>85</v>
      </c>
      <c r="U502" s="330">
        <v>5</v>
      </c>
      <c r="V502" s="316">
        <v>242770</v>
      </c>
      <c r="W502" s="316">
        <v>242861</v>
      </c>
      <c r="X502" s="340">
        <v>498000</v>
      </c>
      <c r="Y502" s="326"/>
      <c r="AA502" s="349" t="s">
        <v>501</v>
      </c>
    </row>
    <row r="503" spans="1:27" s="303" customFormat="1" ht="43.5" x14ac:dyDescent="0.2">
      <c r="A503" s="311">
        <v>468</v>
      </c>
      <c r="B503" s="303" t="s">
        <v>789</v>
      </c>
      <c r="C503" s="312" t="s">
        <v>804</v>
      </c>
      <c r="D503" s="346" t="s">
        <v>60</v>
      </c>
      <c r="E503" s="347" t="s">
        <v>80</v>
      </c>
      <c r="F503" s="346" t="s">
        <v>105</v>
      </c>
      <c r="G503" s="346">
        <v>6</v>
      </c>
      <c r="H503" s="347" t="s">
        <v>947</v>
      </c>
      <c r="I503" s="345" t="s">
        <v>947</v>
      </c>
      <c r="J503" s="346" t="s">
        <v>610</v>
      </c>
      <c r="K503" s="346" t="s">
        <v>473</v>
      </c>
      <c r="L503" s="333">
        <v>17.201362</v>
      </c>
      <c r="M503" s="333">
        <v>100.22311500000001</v>
      </c>
      <c r="N503" s="346" t="s">
        <v>52</v>
      </c>
      <c r="O503" s="330" t="s">
        <v>57</v>
      </c>
      <c r="P503" s="330">
        <v>4</v>
      </c>
      <c r="Q503" s="330">
        <v>4</v>
      </c>
      <c r="R503" s="330">
        <v>4</v>
      </c>
      <c r="S503" s="330">
        <v>100</v>
      </c>
      <c r="T503" s="330">
        <v>85</v>
      </c>
      <c r="U503" s="330">
        <v>5</v>
      </c>
      <c r="V503" s="316">
        <v>242770</v>
      </c>
      <c r="W503" s="316">
        <v>242861</v>
      </c>
      <c r="X503" s="340">
        <v>498000</v>
      </c>
      <c r="Y503" s="326"/>
      <c r="AA503" s="349" t="s">
        <v>501</v>
      </c>
    </row>
    <row r="504" spans="1:27" s="303" customFormat="1" ht="43.5" x14ac:dyDescent="0.2">
      <c r="A504" s="311">
        <v>469</v>
      </c>
      <c r="B504" s="303" t="s">
        <v>789</v>
      </c>
      <c r="C504" s="312" t="s">
        <v>989</v>
      </c>
      <c r="D504" s="346" t="s">
        <v>60</v>
      </c>
      <c r="E504" s="347" t="s">
        <v>80</v>
      </c>
      <c r="F504" s="346" t="s">
        <v>105</v>
      </c>
      <c r="G504" s="346">
        <v>6</v>
      </c>
      <c r="H504" s="347" t="s">
        <v>947</v>
      </c>
      <c r="I504" s="345" t="s">
        <v>947</v>
      </c>
      <c r="J504" s="346" t="s">
        <v>610</v>
      </c>
      <c r="K504" s="346" t="s">
        <v>473</v>
      </c>
      <c r="L504" s="333">
        <v>17.207027</v>
      </c>
      <c r="M504" s="333">
        <v>100.11281200000001</v>
      </c>
      <c r="N504" s="346" t="s">
        <v>52</v>
      </c>
      <c r="O504" s="330" t="s">
        <v>57</v>
      </c>
      <c r="P504" s="330">
        <v>4</v>
      </c>
      <c r="Q504" s="330">
        <v>4</v>
      </c>
      <c r="R504" s="330">
        <v>4</v>
      </c>
      <c r="S504" s="330">
        <v>100</v>
      </c>
      <c r="T504" s="330">
        <v>85</v>
      </c>
      <c r="U504" s="330">
        <v>5</v>
      </c>
      <c r="V504" s="316">
        <v>242770</v>
      </c>
      <c r="W504" s="316">
        <v>242861</v>
      </c>
      <c r="X504" s="340">
        <v>498000</v>
      </c>
      <c r="Y504" s="326"/>
      <c r="AA504" s="349" t="s">
        <v>501</v>
      </c>
    </row>
    <row r="505" spans="1:27" s="303" customFormat="1" ht="43.5" x14ac:dyDescent="0.2">
      <c r="A505" s="311">
        <v>470</v>
      </c>
      <c r="B505" s="303" t="s">
        <v>789</v>
      </c>
      <c r="C505" s="312" t="s">
        <v>806</v>
      </c>
      <c r="D505" s="346" t="s">
        <v>60</v>
      </c>
      <c r="E505" s="347" t="s">
        <v>80</v>
      </c>
      <c r="F505" s="346" t="s">
        <v>953</v>
      </c>
      <c r="G505" s="346">
        <v>6</v>
      </c>
      <c r="H505" s="347" t="s">
        <v>947</v>
      </c>
      <c r="I505" s="345" t="s">
        <v>947</v>
      </c>
      <c r="J505" s="346" t="s">
        <v>610</v>
      </c>
      <c r="K505" s="346" t="s">
        <v>473</v>
      </c>
      <c r="L505" s="333">
        <v>17.232420999999999</v>
      </c>
      <c r="M505" s="333">
        <v>100.23329699999999</v>
      </c>
      <c r="N505" s="346" t="s">
        <v>52</v>
      </c>
      <c r="O505" s="330" t="s">
        <v>57</v>
      </c>
      <c r="P505" s="330">
        <v>4</v>
      </c>
      <c r="Q505" s="330">
        <v>4</v>
      </c>
      <c r="R505" s="330">
        <v>4</v>
      </c>
      <c r="S505" s="330">
        <v>100</v>
      </c>
      <c r="T505" s="330">
        <v>85</v>
      </c>
      <c r="U505" s="330">
        <v>5</v>
      </c>
      <c r="V505" s="316">
        <v>242770</v>
      </c>
      <c r="W505" s="316">
        <v>242861</v>
      </c>
      <c r="X505" s="340">
        <v>498000</v>
      </c>
      <c r="Y505" s="326"/>
      <c r="AA505" s="349" t="s">
        <v>501</v>
      </c>
    </row>
    <row r="506" spans="1:27" s="303" customFormat="1" ht="43.5" x14ac:dyDescent="0.2">
      <c r="A506" s="311">
        <v>471</v>
      </c>
      <c r="B506" s="303" t="s">
        <v>789</v>
      </c>
      <c r="C506" s="312" t="s">
        <v>807</v>
      </c>
      <c r="D506" s="346" t="s">
        <v>60</v>
      </c>
      <c r="E506" s="347" t="s">
        <v>80</v>
      </c>
      <c r="F506" s="346" t="s">
        <v>954</v>
      </c>
      <c r="G506" s="346">
        <v>5</v>
      </c>
      <c r="H506" s="347" t="s">
        <v>951</v>
      </c>
      <c r="I506" s="345" t="s">
        <v>947</v>
      </c>
      <c r="J506" s="346" t="s">
        <v>610</v>
      </c>
      <c r="K506" s="346" t="s">
        <v>473</v>
      </c>
      <c r="L506" s="333">
        <v>17.212745999999999</v>
      </c>
      <c r="M506" s="333">
        <v>100.114121</v>
      </c>
      <c r="N506" s="346" t="s">
        <v>52</v>
      </c>
      <c r="O506" s="330" t="s">
        <v>57</v>
      </c>
      <c r="P506" s="330">
        <v>4</v>
      </c>
      <c r="Q506" s="330">
        <v>4</v>
      </c>
      <c r="R506" s="330">
        <v>4</v>
      </c>
      <c r="S506" s="330">
        <v>100</v>
      </c>
      <c r="T506" s="330">
        <v>85</v>
      </c>
      <c r="U506" s="330">
        <v>5</v>
      </c>
      <c r="V506" s="316">
        <v>242770</v>
      </c>
      <c r="W506" s="316">
        <v>242861</v>
      </c>
      <c r="X506" s="340">
        <v>498000</v>
      </c>
      <c r="Y506" s="326"/>
      <c r="AA506" s="349" t="s">
        <v>501</v>
      </c>
    </row>
    <row r="507" spans="1:27" s="303" customFormat="1" ht="37.5" customHeight="1" x14ac:dyDescent="0.2">
      <c r="A507" s="311">
        <v>472</v>
      </c>
      <c r="B507" s="303" t="s">
        <v>789</v>
      </c>
      <c r="C507" s="312" t="s">
        <v>808</v>
      </c>
      <c r="D507" s="346" t="s">
        <v>60</v>
      </c>
      <c r="E507" s="347" t="s">
        <v>80</v>
      </c>
      <c r="F507" s="346" t="s">
        <v>955</v>
      </c>
      <c r="G507" s="346">
        <v>7</v>
      </c>
      <c r="H507" s="347" t="s">
        <v>949</v>
      </c>
      <c r="I507" s="345" t="s">
        <v>947</v>
      </c>
      <c r="J507" s="346" t="s">
        <v>610</v>
      </c>
      <c r="K507" s="346" t="s">
        <v>473</v>
      </c>
      <c r="L507" s="333">
        <v>17.249077</v>
      </c>
      <c r="M507" s="333">
        <v>100.190422</v>
      </c>
      <c r="N507" s="346" t="s">
        <v>52</v>
      </c>
      <c r="O507" s="330" t="s">
        <v>57</v>
      </c>
      <c r="P507" s="330">
        <v>4</v>
      </c>
      <c r="Q507" s="330">
        <v>4</v>
      </c>
      <c r="R507" s="330">
        <v>4</v>
      </c>
      <c r="S507" s="330">
        <v>100</v>
      </c>
      <c r="T507" s="330">
        <v>85</v>
      </c>
      <c r="U507" s="330">
        <v>5</v>
      </c>
      <c r="V507" s="316">
        <v>242770</v>
      </c>
      <c r="W507" s="316">
        <v>242861</v>
      </c>
      <c r="X507" s="340">
        <v>498000</v>
      </c>
      <c r="Y507" s="326"/>
      <c r="AA507" s="349" t="s">
        <v>501</v>
      </c>
    </row>
    <row r="508" spans="1:27" s="303" customFormat="1" ht="37.5" customHeight="1" x14ac:dyDescent="0.2">
      <c r="A508" s="311">
        <v>473</v>
      </c>
      <c r="B508" s="303" t="s">
        <v>789</v>
      </c>
      <c r="C508" s="312" t="s">
        <v>809</v>
      </c>
      <c r="D508" s="346" t="s">
        <v>60</v>
      </c>
      <c r="E508" s="347" t="s">
        <v>80</v>
      </c>
      <c r="F508" s="346" t="s">
        <v>956</v>
      </c>
      <c r="G508" s="346">
        <v>7</v>
      </c>
      <c r="H508" s="347" t="s">
        <v>949</v>
      </c>
      <c r="I508" s="345" t="s">
        <v>947</v>
      </c>
      <c r="J508" s="346" t="s">
        <v>610</v>
      </c>
      <c r="K508" s="346" t="s">
        <v>473</v>
      </c>
      <c r="L508" s="333">
        <v>17.236874</v>
      </c>
      <c r="M508" s="333">
        <v>100.11200100000001</v>
      </c>
      <c r="N508" s="346" t="s">
        <v>52</v>
      </c>
      <c r="O508" s="346"/>
      <c r="P508" s="330">
        <v>4</v>
      </c>
      <c r="Q508" s="330">
        <v>4</v>
      </c>
      <c r="R508" s="330">
        <v>4</v>
      </c>
      <c r="S508" s="330">
        <v>80</v>
      </c>
      <c r="T508" s="330">
        <v>85</v>
      </c>
      <c r="U508" s="330">
        <v>5</v>
      </c>
      <c r="V508" s="316">
        <v>242770</v>
      </c>
      <c r="W508" s="316">
        <v>242861</v>
      </c>
      <c r="X508" s="340">
        <v>498000</v>
      </c>
      <c r="Y508" s="326"/>
      <c r="AA508" s="349" t="s">
        <v>501</v>
      </c>
    </row>
    <row r="509" spans="1:27" s="303" customFormat="1" ht="37.5" customHeight="1" x14ac:dyDescent="0.2">
      <c r="A509" s="311">
        <v>474</v>
      </c>
      <c r="B509" s="303" t="s">
        <v>789</v>
      </c>
      <c r="C509" s="312" t="s">
        <v>810</v>
      </c>
      <c r="D509" s="346" t="s">
        <v>60</v>
      </c>
      <c r="E509" s="347" t="s">
        <v>80</v>
      </c>
      <c r="F509" s="346" t="s">
        <v>957</v>
      </c>
      <c r="G509" s="346">
        <v>7</v>
      </c>
      <c r="H509" s="347" t="s">
        <v>949</v>
      </c>
      <c r="I509" s="345" t="s">
        <v>947</v>
      </c>
      <c r="J509" s="346" t="s">
        <v>610</v>
      </c>
      <c r="K509" s="346" t="s">
        <v>473</v>
      </c>
      <c r="L509" s="333">
        <v>17.248404000000001</v>
      </c>
      <c r="M509" s="333">
        <v>100.264501</v>
      </c>
      <c r="N509" s="346" t="s">
        <v>52</v>
      </c>
      <c r="O509" s="330" t="s">
        <v>57</v>
      </c>
      <c r="P509" s="330">
        <v>4</v>
      </c>
      <c r="Q509" s="330">
        <v>4</v>
      </c>
      <c r="R509" s="330">
        <v>4</v>
      </c>
      <c r="S509" s="330">
        <v>100</v>
      </c>
      <c r="T509" s="330">
        <v>85</v>
      </c>
      <c r="U509" s="330">
        <v>5</v>
      </c>
      <c r="V509" s="316">
        <v>242770</v>
      </c>
      <c r="W509" s="316">
        <v>242861</v>
      </c>
      <c r="X509" s="340">
        <v>498000</v>
      </c>
      <c r="Y509" s="326"/>
      <c r="AA509" s="349" t="s">
        <v>501</v>
      </c>
    </row>
    <row r="510" spans="1:27" s="303" customFormat="1" ht="37.5" customHeight="1" x14ac:dyDescent="0.2">
      <c r="A510" s="311">
        <v>475</v>
      </c>
      <c r="B510" s="303" t="s">
        <v>789</v>
      </c>
      <c r="C510" s="312" t="s">
        <v>811</v>
      </c>
      <c r="D510" s="346" t="s">
        <v>60</v>
      </c>
      <c r="E510" s="347" t="s">
        <v>80</v>
      </c>
      <c r="F510" s="346" t="s">
        <v>958</v>
      </c>
      <c r="G510" s="346">
        <v>7</v>
      </c>
      <c r="H510" s="347" t="s">
        <v>949</v>
      </c>
      <c r="I510" s="345" t="s">
        <v>947</v>
      </c>
      <c r="J510" s="346" t="s">
        <v>610</v>
      </c>
      <c r="K510" s="346" t="s">
        <v>473</v>
      </c>
      <c r="L510" s="333">
        <v>17.221726</v>
      </c>
      <c r="M510" s="333">
        <v>100.239732</v>
      </c>
      <c r="N510" s="346" t="s">
        <v>52</v>
      </c>
      <c r="O510" s="330" t="s">
        <v>57</v>
      </c>
      <c r="P510" s="330">
        <v>4</v>
      </c>
      <c r="Q510" s="330">
        <v>4</v>
      </c>
      <c r="R510" s="330">
        <v>4</v>
      </c>
      <c r="S510" s="330">
        <v>100</v>
      </c>
      <c r="T510" s="330">
        <v>85</v>
      </c>
      <c r="U510" s="330">
        <v>5</v>
      </c>
      <c r="V510" s="316">
        <v>242770</v>
      </c>
      <c r="W510" s="316">
        <v>242861</v>
      </c>
      <c r="X510" s="340">
        <v>498000</v>
      </c>
      <c r="Y510" s="326"/>
      <c r="AA510" s="349" t="s">
        <v>501</v>
      </c>
    </row>
    <row r="511" spans="1:27" s="303" customFormat="1" ht="25.5" customHeight="1" x14ac:dyDescent="0.2">
      <c r="A511" s="311">
        <v>476</v>
      </c>
      <c r="B511" s="303" t="s">
        <v>456</v>
      </c>
      <c r="C511" s="312" t="s">
        <v>615</v>
      </c>
      <c r="D511" s="303" t="s">
        <v>60</v>
      </c>
      <c r="E511" s="303" t="s">
        <v>80</v>
      </c>
      <c r="F511" s="303" t="s">
        <v>105</v>
      </c>
      <c r="G511" s="303">
        <v>4</v>
      </c>
      <c r="H511" s="303" t="s">
        <v>616</v>
      </c>
      <c r="I511" s="303" t="s">
        <v>609</v>
      </c>
      <c r="J511" s="303" t="s">
        <v>610</v>
      </c>
      <c r="K511" s="303" t="s">
        <v>473</v>
      </c>
      <c r="L511" s="348">
        <v>17.205739000000001</v>
      </c>
      <c r="M511" s="348">
        <v>99.999778000000006</v>
      </c>
      <c r="N511" s="303" t="s">
        <v>52</v>
      </c>
      <c r="O511" s="303" t="s">
        <v>58</v>
      </c>
      <c r="P511" s="303">
        <v>4</v>
      </c>
      <c r="Q511" s="303">
        <v>4</v>
      </c>
      <c r="R511" s="303">
        <v>4</v>
      </c>
      <c r="S511" s="303">
        <v>53</v>
      </c>
      <c r="T511" s="303" t="s">
        <v>617</v>
      </c>
      <c r="U511" s="303">
        <v>5</v>
      </c>
      <c r="V511" s="316">
        <v>242705</v>
      </c>
      <c r="W511" s="316">
        <v>243228</v>
      </c>
      <c r="X511" s="317">
        <v>498000</v>
      </c>
      <c r="Y511" s="326"/>
      <c r="AA511" s="349" t="s">
        <v>501</v>
      </c>
    </row>
    <row r="512" spans="1:27" s="303" customFormat="1" ht="25.5" customHeight="1" x14ac:dyDescent="0.2">
      <c r="A512" s="311">
        <v>477</v>
      </c>
      <c r="B512" s="303" t="s">
        <v>456</v>
      </c>
      <c r="C512" s="312" t="s">
        <v>618</v>
      </c>
      <c r="D512" s="303" t="s">
        <v>60</v>
      </c>
      <c r="E512" s="303" t="s">
        <v>80</v>
      </c>
      <c r="F512" s="303" t="s">
        <v>105</v>
      </c>
      <c r="G512" s="303">
        <v>7</v>
      </c>
      <c r="H512" s="303" t="s">
        <v>613</v>
      </c>
      <c r="I512" s="303" t="s">
        <v>609</v>
      </c>
      <c r="J512" s="303" t="s">
        <v>610</v>
      </c>
      <c r="K512" s="303" t="s">
        <v>473</v>
      </c>
      <c r="L512" s="303">
        <v>17.244299999999999</v>
      </c>
      <c r="M512" s="303">
        <v>100.02509999999999</v>
      </c>
      <c r="N512" s="303" t="s">
        <v>52</v>
      </c>
      <c r="O512" s="303" t="s">
        <v>58</v>
      </c>
      <c r="P512" s="303">
        <v>4</v>
      </c>
      <c r="Q512" s="303">
        <v>4</v>
      </c>
      <c r="R512" s="303">
        <v>4</v>
      </c>
      <c r="S512" s="303">
        <v>57</v>
      </c>
      <c r="T512" s="303" t="s">
        <v>617</v>
      </c>
      <c r="U512" s="303">
        <v>4</v>
      </c>
      <c r="V512" s="316">
        <v>242705</v>
      </c>
      <c r="W512" s="316">
        <v>243229</v>
      </c>
      <c r="X512" s="317">
        <v>498000</v>
      </c>
      <c r="Y512" s="326"/>
      <c r="AA512" s="349" t="s">
        <v>501</v>
      </c>
    </row>
    <row r="513" spans="1:27" s="303" customFormat="1" ht="25.5" customHeight="1" x14ac:dyDescent="0.2">
      <c r="A513" s="311">
        <v>478</v>
      </c>
      <c r="B513" s="303" t="s">
        <v>456</v>
      </c>
      <c r="C513" s="312" t="s">
        <v>619</v>
      </c>
      <c r="D513" s="303" t="s">
        <v>60</v>
      </c>
      <c r="E513" s="303" t="s">
        <v>80</v>
      </c>
      <c r="F513" s="303" t="s">
        <v>105</v>
      </c>
      <c r="G513" s="303">
        <v>7</v>
      </c>
      <c r="H513" s="303" t="s">
        <v>613</v>
      </c>
      <c r="I513" s="303" t="s">
        <v>609</v>
      </c>
      <c r="J513" s="303" t="s">
        <v>610</v>
      </c>
      <c r="K513" s="303" t="s">
        <v>473</v>
      </c>
      <c r="L513" s="303">
        <v>17.252300000000002</v>
      </c>
      <c r="M513" s="303">
        <v>100.0159</v>
      </c>
      <c r="N513" s="303" t="s">
        <v>52</v>
      </c>
      <c r="O513" s="303" t="s">
        <v>58</v>
      </c>
      <c r="P513" s="303">
        <v>4</v>
      </c>
      <c r="Q513" s="303">
        <v>4</v>
      </c>
      <c r="R513" s="303">
        <v>4</v>
      </c>
      <c r="S513" s="303">
        <v>72</v>
      </c>
      <c r="T513" s="303" t="s">
        <v>617</v>
      </c>
      <c r="U513" s="303">
        <v>5</v>
      </c>
      <c r="V513" s="316">
        <v>242705</v>
      </c>
      <c r="W513" s="316">
        <v>243230</v>
      </c>
      <c r="X513" s="317">
        <v>498000</v>
      </c>
      <c r="Y513" s="326"/>
      <c r="AA513" s="349" t="s">
        <v>501</v>
      </c>
    </row>
    <row r="514" spans="1:27" s="303" customFormat="1" ht="25.5" customHeight="1" x14ac:dyDescent="0.2">
      <c r="A514" s="311">
        <v>479</v>
      </c>
      <c r="B514" s="303" t="s">
        <v>456</v>
      </c>
      <c r="C514" s="312" t="s">
        <v>620</v>
      </c>
      <c r="D514" s="303" t="s">
        <v>60</v>
      </c>
      <c r="E514" s="303" t="s">
        <v>80</v>
      </c>
      <c r="F514" s="303" t="s">
        <v>105</v>
      </c>
      <c r="G514" s="303">
        <v>8</v>
      </c>
      <c r="H514" s="303" t="s">
        <v>621</v>
      </c>
      <c r="I514" s="303" t="s">
        <v>609</v>
      </c>
      <c r="J514" s="303" t="s">
        <v>610</v>
      </c>
      <c r="K514" s="303" t="s">
        <v>473</v>
      </c>
      <c r="L514" s="303">
        <v>17.255057999999998</v>
      </c>
      <c r="M514" s="303">
        <v>99.999780000000001</v>
      </c>
      <c r="N514" s="303" t="s">
        <v>52</v>
      </c>
      <c r="O514" s="303" t="s">
        <v>58</v>
      </c>
      <c r="P514" s="303">
        <v>4</v>
      </c>
      <c r="Q514" s="303">
        <v>4</v>
      </c>
      <c r="R514" s="303">
        <v>4</v>
      </c>
      <c r="S514" s="303">
        <v>70</v>
      </c>
      <c r="T514" s="303" t="s">
        <v>617</v>
      </c>
      <c r="U514" s="303">
        <v>3</v>
      </c>
      <c r="V514" s="316">
        <v>242705</v>
      </c>
      <c r="W514" s="316">
        <v>243231</v>
      </c>
      <c r="X514" s="317">
        <v>498000</v>
      </c>
      <c r="Y514" s="326"/>
      <c r="AA514" s="349" t="s">
        <v>501</v>
      </c>
    </row>
    <row r="515" spans="1:27" s="303" customFormat="1" ht="25.5" customHeight="1" x14ac:dyDescent="0.2">
      <c r="A515" s="311">
        <v>480</v>
      </c>
      <c r="B515" s="303" t="s">
        <v>456</v>
      </c>
      <c r="C515" s="312" t="s">
        <v>622</v>
      </c>
      <c r="D515" s="303" t="s">
        <v>60</v>
      </c>
      <c r="E515" s="303" t="s">
        <v>80</v>
      </c>
      <c r="F515" s="303" t="s">
        <v>105</v>
      </c>
      <c r="G515" s="303">
        <v>9</v>
      </c>
      <c r="H515" s="303" t="s">
        <v>614</v>
      </c>
      <c r="I515" s="303" t="s">
        <v>609</v>
      </c>
      <c r="J515" s="303" t="s">
        <v>610</v>
      </c>
      <c r="K515" s="303" t="s">
        <v>473</v>
      </c>
      <c r="L515" s="303">
        <v>17.217199999999998</v>
      </c>
      <c r="M515" s="303">
        <v>99.991200000000006</v>
      </c>
      <c r="N515" s="303" t="s">
        <v>52</v>
      </c>
      <c r="O515" s="303" t="s">
        <v>58</v>
      </c>
      <c r="P515" s="303">
        <v>4</v>
      </c>
      <c r="Q515" s="303">
        <v>4</v>
      </c>
      <c r="R515" s="303">
        <v>4</v>
      </c>
      <c r="S515" s="303">
        <v>47</v>
      </c>
      <c r="T515" s="303" t="s">
        <v>617</v>
      </c>
      <c r="U515" s="303">
        <v>3</v>
      </c>
      <c r="V515" s="316">
        <v>242705</v>
      </c>
      <c r="W515" s="316">
        <v>243232</v>
      </c>
      <c r="X515" s="317">
        <v>498000</v>
      </c>
      <c r="Y515" s="326"/>
      <c r="AA515" s="349" t="s">
        <v>501</v>
      </c>
    </row>
    <row r="516" spans="1:27" s="303" customFormat="1" ht="25.5" customHeight="1" x14ac:dyDescent="0.2">
      <c r="A516" s="311">
        <v>481</v>
      </c>
      <c r="B516" s="303" t="s">
        <v>456</v>
      </c>
      <c r="C516" s="312" t="s">
        <v>623</v>
      </c>
      <c r="D516" s="303" t="s">
        <v>60</v>
      </c>
      <c r="E516" s="303" t="s">
        <v>80</v>
      </c>
      <c r="F516" s="303" t="s">
        <v>105</v>
      </c>
      <c r="G516" s="303">
        <v>9</v>
      </c>
      <c r="H516" s="303" t="s">
        <v>614</v>
      </c>
      <c r="I516" s="303" t="s">
        <v>609</v>
      </c>
      <c r="J516" s="303" t="s">
        <v>610</v>
      </c>
      <c r="K516" s="303" t="s">
        <v>473</v>
      </c>
      <c r="L516" s="303">
        <v>17.220655000000001</v>
      </c>
      <c r="M516" s="303">
        <v>100.007518</v>
      </c>
      <c r="N516" s="303" t="s">
        <v>52</v>
      </c>
      <c r="O516" s="303" t="s">
        <v>58</v>
      </c>
      <c r="P516" s="303">
        <v>4</v>
      </c>
      <c r="Q516" s="303">
        <v>4</v>
      </c>
      <c r="R516" s="303">
        <v>4</v>
      </c>
      <c r="S516" s="303">
        <v>48</v>
      </c>
      <c r="T516" s="303" t="s">
        <v>617</v>
      </c>
      <c r="U516" s="303">
        <v>4</v>
      </c>
      <c r="V516" s="316">
        <v>242705</v>
      </c>
      <c r="W516" s="316">
        <v>243233</v>
      </c>
      <c r="X516" s="317">
        <v>498000</v>
      </c>
      <c r="Y516" s="326"/>
      <c r="AA516" s="349" t="s">
        <v>501</v>
      </c>
    </row>
    <row r="517" spans="1:27" s="303" customFormat="1" ht="25.5" customHeight="1" x14ac:dyDescent="0.2">
      <c r="A517" s="311">
        <v>482</v>
      </c>
      <c r="B517" s="303" t="s">
        <v>456</v>
      </c>
      <c r="C517" s="312" t="s">
        <v>624</v>
      </c>
      <c r="D517" s="303" t="s">
        <v>60</v>
      </c>
      <c r="E517" s="303" t="s">
        <v>80</v>
      </c>
      <c r="F517" s="303" t="s">
        <v>105</v>
      </c>
      <c r="G517" s="303">
        <v>10</v>
      </c>
      <c r="H517" s="303" t="s">
        <v>625</v>
      </c>
      <c r="I517" s="303" t="s">
        <v>609</v>
      </c>
      <c r="J517" s="303" t="s">
        <v>610</v>
      </c>
      <c r="K517" s="303" t="s">
        <v>473</v>
      </c>
      <c r="L517" s="303">
        <v>17.218549100000001</v>
      </c>
      <c r="M517" s="303">
        <v>99.986258000000007</v>
      </c>
      <c r="N517" s="303" t="s">
        <v>52</v>
      </c>
      <c r="O517" s="303" t="s">
        <v>58</v>
      </c>
      <c r="P517" s="303">
        <v>4</v>
      </c>
      <c r="Q517" s="303">
        <v>4</v>
      </c>
      <c r="R517" s="303">
        <v>4</v>
      </c>
      <c r="S517" s="303">
        <v>78</v>
      </c>
      <c r="T517" s="303" t="s">
        <v>617</v>
      </c>
      <c r="U517" s="303">
        <v>5</v>
      </c>
      <c r="V517" s="316">
        <v>242705</v>
      </c>
      <c r="W517" s="316">
        <v>243234</v>
      </c>
      <c r="X517" s="317">
        <v>498000</v>
      </c>
      <c r="Y517" s="326"/>
      <c r="AA517" s="349" t="s">
        <v>501</v>
      </c>
    </row>
    <row r="518" spans="1:27" s="303" customFormat="1" ht="25.5" customHeight="1" x14ac:dyDescent="0.2">
      <c r="A518" s="311">
        <v>483</v>
      </c>
      <c r="B518" s="303" t="s">
        <v>456</v>
      </c>
      <c r="C518" s="312" t="s">
        <v>626</v>
      </c>
      <c r="D518" s="303" t="s">
        <v>60</v>
      </c>
      <c r="E518" s="303" t="s">
        <v>80</v>
      </c>
      <c r="F518" s="303" t="s">
        <v>105</v>
      </c>
      <c r="G518" s="303">
        <v>10</v>
      </c>
      <c r="H518" s="303" t="s">
        <v>625</v>
      </c>
      <c r="I518" s="303" t="s">
        <v>609</v>
      </c>
      <c r="J518" s="303" t="s">
        <v>610</v>
      </c>
      <c r="K518" s="303" t="s">
        <v>473</v>
      </c>
      <c r="L518" s="303">
        <v>17.224799999999998</v>
      </c>
      <c r="M518" s="303">
        <v>99.983099999999993</v>
      </c>
      <c r="N518" s="303" t="s">
        <v>52</v>
      </c>
      <c r="O518" s="303" t="s">
        <v>58</v>
      </c>
      <c r="P518" s="303">
        <v>4</v>
      </c>
      <c r="Q518" s="303">
        <v>4</v>
      </c>
      <c r="R518" s="303">
        <v>4</v>
      </c>
      <c r="S518" s="303">
        <v>71</v>
      </c>
      <c r="T518" s="303" t="s">
        <v>617</v>
      </c>
      <c r="U518" s="303">
        <v>4</v>
      </c>
      <c r="V518" s="316">
        <v>242705</v>
      </c>
      <c r="W518" s="316">
        <v>243235</v>
      </c>
      <c r="X518" s="317">
        <v>498000</v>
      </c>
      <c r="Y518" s="326"/>
      <c r="AA518" s="349" t="s">
        <v>501</v>
      </c>
    </row>
    <row r="519" spans="1:27" s="303" customFormat="1" ht="25.5" customHeight="1" x14ac:dyDescent="0.2">
      <c r="A519" s="311">
        <v>484</v>
      </c>
      <c r="B519" s="303" t="s">
        <v>456</v>
      </c>
      <c r="C519" s="312" t="s">
        <v>627</v>
      </c>
      <c r="D519" s="303" t="s">
        <v>60</v>
      </c>
      <c r="E519" s="303" t="s">
        <v>80</v>
      </c>
      <c r="F519" s="303" t="s">
        <v>105</v>
      </c>
      <c r="G519" s="303">
        <v>10</v>
      </c>
      <c r="H519" s="303" t="s">
        <v>625</v>
      </c>
      <c r="I519" s="303" t="s">
        <v>609</v>
      </c>
      <c r="J519" s="303" t="s">
        <v>610</v>
      </c>
      <c r="K519" s="303" t="s">
        <v>473</v>
      </c>
      <c r="L519" s="339">
        <v>17.222339999999999</v>
      </c>
      <c r="M519" s="348">
        <v>99.985850999999997</v>
      </c>
      <c r="N519" s="303" t="s">
        <v>52</v>
      </c>
      <c r="O519" s="303" t="s">
        <v>58</v>
      </c>
      <c r="P519" s="303">
        <v>4</v>
      </c>
      <c r="Q519" s="303">
        <v>4</v>
      </c>
      <c r="R519" s="303">
        <v>4</v>
      </c>
      <c r="S519" s="303">
        <v>66</v>
      </c>
      <c r="T519" s="303" t="s">
        <v>617</v>
      </c>
      <c r="U519" s="303">
        <v>4</v>
      </c>
      <c r="V519" s="316">
        <v>242705</v>
      </c>
      <c r="W519" s="316">
        <v>243236</v>
      </c>
      <c r="X519" s="317">
        <v>498000</v>
      </c>
      <c r="Y519" s="326"/>
      <c r="AA519" s="349" t="s">
        <v>501</v>
      </c>
    </row>
    <row r="520" spans="1:27" s="303" customFormat="1" ht="25.5" customHeight="1" x14ac:dyDescent="0.2">
      <c r="A520" s="311">
        <v>485</v>
      </c>
      <c r="B520" s="303" t="s">
        <v>456</v>
      </c>
      <c r="C520" s="312" t="s">
        <v>628</v>
      </c>
      <c r="D520" s="303" t="s">
        <v>60</v>
      </c>
      <c r="E520" s="303" t="s">
        <v>80</v>
      </c>
      <c r="F520" s="303" t="s">
        <v>105</v>
      </c>
      <c r="G520" s="303">
        <v>10</v>
      </c>
      <c r="H520" s="303" t="s">
        <v>625</v>
      </c>
      <c r="I520" s="303" t="s">
        <v>609</v>
      </c>
      <c r="J520" s="303" t="s">
        <v>610</v>
      </c>
      <c r="K520" s="303" t="s">
        <v>473</v>
      </c>
      <c r="L520" s="348">
        <v>17.238619</v>
      </c>
      <c r="M520" s="348">
        <v>99.980394000000004</v>
      </c>
      <c r="N520" s="303" t="s">
        <v>52</v>
      </c>
      <c r="O520" s="303" t="s">
        <v>58</v>
      </c>
      <c r="P520" s="303">
        <v>4</v>
      </c>
      <c r="Q520" s="303">
        <v>4</v>
      </c>
      <c r="R520" s="303">
        <v>4</v>
      </c>
      <c r="S520" s="303">
        <v>66</v>
      </c>
      <c r="T520" s="303" t="s">
        <v>617</v>
      </c>
      <c r="U520" s="303">
        <v>4</v>
      </c>
      <c r="V520" s="316">
        <v>242705</v>
      </c>
      <c r="W520" s="316">
        <v>243237</v>
      </c>
      <c r="X520" s="317">
        <v>498000</v>
      </c>
      <c r="Y520" s="326"/>
      <c r="AA520" s="349" t="s">
        <v>501</v>
      </c>
    </row>
    <row r="521" spans="1:27" ht="25.5" customHeight="1" x14ac:dyDescent="0.2">
      <c r="A521" s="226">
        <v>486</v>
      </c>
      <c r="B521" s="302" t="s">
        <v>450</v>
      </c>
      <c r="C521" s="281" t="s">
        <v>1040</v>
      </c>
      <c r="D521" s="282" t="s">
        <v>64</v>
      </c>
      <c r="H521" s="282" t="s">
        <v>826</v>
      </c>
      <c r="I521" s="282" t="s">
        <v>855</v>
      </c>
      <c r="J521" s="282" t="s">
        <v>610</v>
      </c>
      <c r="K521" s="282" t="s">
        <v>473</v>
      </c>
      <c r="L521" s="283">
        <v>17.343056000000001</v>
      </c>
      <c r="M521" s="283">
        <v>100.18137299999999</v>
      </c>
      <c r="N521" s="284" t="s">
        <v>52</v>
      </c>
      <c r="O521" s="282" t="s">
        <v>28</v>
      </c>
      <c r="P521" s="282" t="s">
        <v>547</v>
      </c>
      <c r="Q521" s="282" t="s">
        <v>547</v>
      </c>
      <c r="R521" s="282" t="s">
        <v>547</v>
      </c>
      <c r="S521" s="282"/>
      <c r="T521" s="282"/>
      <c r="U521" s="282">
        <v>292</v>
      </c>
      <c r="V521" s="219">
        <v>242736</v>
      </c>
      <c r="W521" s="286">
        <v>242767</v>
      </c>
      <c r="X521" s="285">
        <v>1045600</v>
      </c>
      <c r="Y521" s="213"/>
      <c r="Z521" s="251"/>
    </row>
    <row r="522" spans="1:27" ht="24" x14ac:dyDescent="0.2">
      <c r="C522" s="270" t="str">
        <f>"จำนวน     " &amp; COUNTA(B8:B521)&amp; "    โครงการ"</f>
        <v>จำนวน     486    โครงการ</v>
      </c>
      <c r="X522" s="292">
        <f>SUM(X8:X521)</f>
        <v>393517113.19999999</v>
      </c>
    </row>
  </sheetData>
  <autoFilter ref="A7:AC522" xr:uid="{00000000-0009-0000-0000-000005000000}"/>
  <mergeCells count="38">
    <mergeCell ref="X1:AA1"/>
    <mergeCell ref="A3:A7"/>
    <mergeCell ref="B3:B7"/>
    <mergeCell ref="C3:C7"/>
    <mergeCell ref="H6:H7"/>
    <mergeCell ref="F3:F7"/>
    <mergeCell ref="G4:K5"/>
    <mergeCell ref="D3:E3"/>
    <mergeCell ref="D4:D7"/>
    <mergeCell ref="E4:E7"/>
    <mergeCell ref="G6:G7"/>
    <mergeCell ref="G3:O3"/>
    <mergeCell ref="N6:N7"/>
    <mergeCell ref="N4:O5"/>
    <mergeCell ref="J6:J7"/>
    <mergeCell ref="L4:M5"/>
    <mergeCell ref="P3:R5"/>
    <mergeCell ref="L6:L7"/>
    <mergeCell ref="K6:K7"/>
    <mergeCell ref="I6:I7"/>
    <mergeCell ref="A1:C1"/>
    <mergeCell ref="M6:M7"/>
    <mergeCell ref="P6:P7"/>
    <mergeCell ref="R6:R7"/>
    <mergeCell ref="Q6:Q7"/>
    <mergeCell ref="O6:O7"/>
    <mergeCell ref="AA3:AA7"/>
    <mergeCell ref="S3:U5"/>
    <mergeCell ref="S6:S7"/>
    <mergeCell ref="U6:U7"/>
    <mergeCell ref="T6:T7"/>
    <mergeCell ref="V3:Z4"/>
    <mergeCell ref="V5:V6"/>
    <mergeCell ref="W5:W6"/>
    <mergeCell ref="X5:Z5"/>
    <mergeCell ref="X6:X7"/>
    <mergeCell ref="Y6:Y7"/>
    <mergeCell ref="Z6:Z7"/>
  </mergeCells>
  <conditionalFormatting sqref="L23:M23">
    <cfRule type="duplicateValues" dxfId="0" priority="3"/>
  </conditionalFormatting>
  <dataValidations count="2">
    <dataValidation type="list" allowBlank="1" showInputMessage="1" showErrorMessage="1" sqref="P522:R1048576 P8:R506 T521:U521 Q507:S520" xr:uid="{00000000-0002-0000-0500-000000000000}">
      <formula1>"1,2,3,4"</formula1>
    </dataValidation>
    <dataValidation type="list" allowBlank="1" showInputMessage="1" showErrorMessage="1" sqref="D377 D382:D391 D489:D1048576 O489:O506 S521 P507:P520 N522:O1048576 N313:O313 N8:O311 D3:E3 D313:E313 D8:E311 H521 E489:E520 E522:E1048576" xr:uid="{00000000-0002-0000-05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40" fitToWidth="0" fitToHeight="0" orientation="landscape" r:id="rId1"/>
  <ignoredErrors>
    <ignoredError sqref="A2:D2 F2:AA2 E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90">
        <x14:dataValidation type="list" allowBlank="1" showInputMessage="1" showErrorMessage="1" xr:uid="{00000000-0002-0000-0500-000003000000}">
          <x14:formula1>
            <xm:f>แผนงานย่อย!$A$1:$A$58</xm:f>
          </x14:formula1>
          <xm:sqref>F313 F74:F311 I521 F489:F520 F522:F1048576</xm:sqref>
        </x14:dataValidation>
        <x14:dataValidation type="list" allowBlank="1" showInputMessage="1" showErrorMessage="1" xr:uid="{00000000-0002-0000-0500-000006000000}">
          <x14:formula1>
            <xm:f>'[แบบฟอร์ม_สทนช_004 (อบต.ห้วยมุ่น).xlsx]ประเภท-กิจกรรม-ลักษณะงาน'!#REF!</xm:f>
          </x14:formula1>
          <xm:sqref>D331:E331</xm:sqref>
        </x14:dataValidation>
        <x14:dataValidation type="list" allowBlank="1" showInputMessage="1" showErrorMessage="1" xr:uid="{00000000-0002-0000-0500-000007000000}">
          <x14:formula1>
            <xm:f>'[แบบฟอร์ม_สทนช_004 (อบต.ห้วยมุ่น).xlsx]แผนงานย่อย'!#REF!</xm:f>
          </x14:formula1>
          <xm:sqref>F331</xm:sqref>
        </x14:dataValidation>
        <x14:dataValidation type="list" allowBlank="1" showInputMessage="1" showErrorMessage="1" xr:uid="{00000000-0002-0000-0500-000008000000}">
          <x14:formula1>
            <xm:f>'[แบบฟอร์ม_สทนช_004 (อบต.ห้วยมุ่น).xlsx]ชื่อลุ่มน้ำหลัก 22 ลุ่มน้ำ'!#REF!</xm:f>
          </x14:formula1>
          <xm:sqref>N331</xm:sqref>
        </x14:dataValidation>
        <x14:dataValidation type="list" allowBlank="1" showInputMessage="1" showErrorMessage="1" xr:uid="{00000000-0002-0000-0500-000009000000}">
          <x14:formula1>
            <xm:f>'[แบบฟอร์ม_สทนช_004 (อบต.ห้วยมุ่น).xlsx]ชื่อลุ่มน้ำสาขา'!#REF!</xm:f>
          </x14:formula1>
          <xm:sqref>O331</xm:sqref>
        </x14:dataValidation>
        <x14:dataValidation type="list" allowBlank="1" showInputMessage="1" showErrorMessage="1" xr:uid="{00000000-0002-0000-0500-00000A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รวม).xlsx]ชื่อลุ่มน้ำสาขา'!#REF!</xm:f>
          </x14:formula1>
          <xm:sqref>O330</xm:sqref>
        </x14:dataValidation>
        <x14:dataValidation type="list" allowBlank="1" showInputMessage="1" showErrorMessage="1" xr:uid="{00000000-0002-0000-0500-00000B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รวม).xlsx]ชื่อลุ่มน้ำหลัก 22 ลุ่มน้ำ'!#REF!</xm:f>
          </x14:formula1>
          <xm:sqref>N330</xm:sqref>
        </x14:dataValidation>
        <x14:dataValidation type="list" allowBlank="1" showInputMessage="1" showErrorMessage="1" xr:uid="{00000000-0002-0000-0500-00000C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รวม).xlsx]แผนงานย่อย'!#REF!</xm:f>
          </x14:formula1>
          <xm:sqref>F330</xm:sqref>
        </x14:dataValidation>
        <x14:dataValidation type="list" allowBlank="1" showInputMessage="1" showErrorMessage="1" xr:uid="{00000000-0002-0000-0500-00000D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รวม).xlsx]ประเภท-กิจกรรม-ลักษณะงาน'!#REF!</xm:f>
          </x14:formula1>
          <xm:sqref>D330:E330</xm:sqref>
        </x14:dataValidation>
        <x14:dataValidation type="list" allowBlank="1" showInputMessage="1" showErrorMessage="1" xr:uid="{00000000-0002-0000-0500-00000E000000}">
          <x14:formula1>
            <xm:f>'C:\Users\User01\Desktop\แผนน้ำ-สนทช 65\ฟอร์มแบบรายงาน อปท\[4 แบบฟอร์ม สทนช 004  (เทศบาลตำบลงิ้วงาม).xlsx]ชื่อลุ่มน้ำสาขา'!#REF!</xm:f>
          </x14:formula1>
          <xm:sqref>O312 O314:O323</xm:sqref>
        </x14:dataValidation>
        <x14:dataValidation type="list" allowBlank="1" showInputMessage="1" showErrorMessage="1" xr:uid="{00000000-0002-0000-0500-00000F000000}">
          <x14:formula1>
            <xm:f>'C:\Users\User01\Desktop\แผนน้ำ-สนทช 65\ฟอร์มแบบรายงาน อปท\[4 แบบฟอร์ม สทนช 004  (เทศบาลตำบลงิ้วงาม).xlsx]ชื่อลุ่มน้ำหลัก 22 ลุ่มน้ำ'!#REF!</xm:f>
          </x14:formula1>
          <xm:sqref>N312 N314:N323</xm:sqref>
        </x14:dataValidation>
        <x14:dataValidation type="list" allowBlank="1" showInputMessage="1" showErrorMessage="1" xr:uid="{00000000-0002-0000-0500-000010000000}">
          <x14:formula1>
            <xm:f>'C:\Users\User01\Desktop\แผนน้ำ-สนทช 65\ฟอร์มแบบรายงาน อปท\[4 แบบฟอร์ม สทนช 004  (เทศบาลตำบลงิ้วงาม).xlsx]แผนงานย่อย'!#REF!</xm:f>
          </x14:formula1>
          <xm:sqref>F312 F314:F323</xm:sqref>
        </x14:dataValidation>
        <x14:dataValidation type="list" allowBlank="1" showInputMessage="1" showErrorMessage="1" xr:uid="{00000000-0002-0000-0500-000011000000}">
          <x14:formula1>
            <xm:f>'C:\Users\User01\Desktop\แผนน้ำ-สนทช 65\ฟอร์มแบบรายงาน อปท\[4 แบบฟอร์ม สทนช 004  (เทศบาลตำบลงิ้วงาม).xlsx]ประเภท-กิจกรรม-ลักษณะงาน'!#REF!</xm:f>
          </x14:formula1>
          <xm:sqref>D312:E312 D314:E323</xm:sqref>
        </x14:dataValidation>
        <x14:dataValidation type="list" allowBlank="1" showInputMessage="1" showErrorMessage="1" xr:uid="{00000000-0002-0000-0500-000012000000}">
          <x14:formula1>
            <xm:f>'C:\Users\User01\Desktop\แผนน้ำ-สนทช 65\ฟอร์มแบบรายงาน อปท\[66 แบบฟอร์ม_สทนช_004 อบต.น้ำไคร้ อ.น้ำปาด.xlsx]ชื่อลุ่มน้ำสาขา'!#REF!</xm:f>
          </x14:formula1>
          <xm:sqref>O332</xm:sqref>
        </x14:dataValidation>
        <x14:dataValidation type="list" allowBlank="1" showInputMessage="1" showErrorMessage="1" xr:uid="{00000000-0002-0000-0500-000013000000}">
          <x14:formula1>
            <xm:f>'C:\Users\User01\Desktop\แผนน้ำ-สนทช 65\ฟอร์มแบบรายงาน อปท\[66 แบบฟอร์ม_สทนช_004 อบต.น้ำไคร้ อ.น้ำปาด.xlsx]ชื่อลุ่มน้ำหลัก 22 ลุ่มน้ำ'!#REF!</xm:f>
          </x14:formula1>
          <xm:sqref>N332</xm:sqref>
        </x14:dataValidation>
        <x14:dataValidation type="list" allowBlank="1" showInputMessage="1" showErrorMessage="1" xr:uid="{00000000-0002-0000-0500-000014000000}">
          <x14:formula1>
            <xm:f>'C:\Users\User01\Desktop\แผนน้ำ-สนทช 65\ฟอร์มแบบรายงาน อปท\[66 แบบฟอร์ม_สทนช_004 อบต.น้ำไคร้ อ.น้ำปาด.xlsx]แผนงานย่อย'!#REF!</xm:f>
          </x14:formula1>
          <xm:sqref>F332</xm:sqref>
        </x14:dataValidation>
        <x14:dataValidation type="list" allowBlank="1" showInputMessage="1" showErrorMessage="1" xr:uid="{00000000-0002-0000-0500-000015000000}">
          <x14:formula1>
            <xm:f>'C:\Users\User01\Desktop\แผนน้ำ-สนทช 65\ฟอร์มแบบรายงาน อปท\[66 แบบฟอร์ม_สทนช_004 อบต.น้ำไคร้ อ.น้ำปาด.xlsx]ประเภท-กิจกรรม-ลักษณะงาน'!#REF!</xm:f>
          </x14:formula1>
          <xm:sqref>D332:E332</xm:sqref>
        </x14:dataValidation>
        <x14:dataValidation type="list" allowBlank="1" showInputMessage="1" showErrorMessage="1" xr:uid="{00000000-0002-0000-0500-000016000000}">
          <x14:formula1>
            <xm:f>'C:\Users\User01\Desktop\แผนน้ำ-สนทช 65\ฟอร์มแบบรายงาน อปท\[5 แบบฟอร์ม สทนช 004  (เทศบาลตำบลท่าเสา).xlsx]ชื่อลุ่มน้ำสาขา'!#REF!</xm:f>
          </x14:formula1>
          <xm:sqref>O324</xm:sqref>
        </x14:dataValidation>
        <x14:dataValidation type="list" allowBlank="1" showInputMessage="1" showErrorMessage="1" xr:uid="{00000000-0002-0000-0500-000017000000}">
          <x14:formula1>
            <xm:f>'C:\Users\User01\Desktop\แผนน้ำ-สนทช 65\ฟอร์มแบบรายงาน อปท\[5 แบบฟอร์ม สทนช 004  (เทศบาลตำบลท่าเสา).xlsx]ชื่อลุ่มน้ำหลัก 22 ลุ่มน้ำ'!#REF!</xm:f>
          </x14:formula1>
          <xm:sqref>N324</xm:sqref>
        </x14:dataValidation>
        <x14:dataValidation type="list" allowBlank="1" showInputMessage="1" showErrorMessage="1" xr:uid="{00000000-0002-0000-0500-000018000000}">
          <x14:formula1>
            <xm:f>'C:\Users\User01\Desktop\แผนน้ำ-สนทช 65\ฟอร์มแบบรายงาน อปท\[5 แบบฟอร์ม สทนช 004  (เทศบาลตำบลท่าเสา).xlsx]แผนงานย่อย'!#REF!</xm:f>
          </x14:formula1>
          <xm:sqref>F324</xm:sqref>
        </x14:dataValidation>
        <x14:dataValidation type="list" allowBlank="1" showInputMessage="1" showErrorMessage="1" xr:uid="{00000000-0002-0000-0500-000019000000}">
          <x14:formula1>
            <xm:f>'C:\Users\User01\Desktop\แผนน้ำ-สนทช 65\ฟอร์มแบบรายงาน อปท\[5 แบบฟอร์ม สทนช 004  (เทศบาลตำบลท่าเสา).xlsx]ประเภท-กิจกรรม-ลักษณะงาน'!#REF!</xm:f>
          </x14:formula1>
          <xm:sqref>D324:E324</xm:sqref>
        </x14:dataValidation>
        <x14:dataValidation type="list" allowBlank="1" showInputMessage="1" showErrorMessage="1" xr:uid="{00000000-0002-0000-0500-00001A000000}">
          <x14:formula1>
            <xm:f>'C:\Users\User01\Desktop\แผนน้ำ-สนทช 65\ฟอร์มแบบรายงาน อปท\[33 แบบฟอร์ม_สทนช_004 อบต.ท่ามะเฟือง.xlsx]ชื่อลุ่มน้ำสาขา'!#REF!</xm:f>
          </x14:formula1>
          <xm:sqref>O377:O391</xm:sqref>
        </x14:dataValidation>
        <x14:dataValidation type="list" allowBlank="1" showInputMessage="1" showErrorMessage="1" xr:uid="{00000000-0002-0000-0500-00001B000000}">
          <x14:formula1>
            <xm:f>'C:\Users\User01\Desktop\แผนน้ำ-สนทช 65\ฟอร์มแบบรายงาน อปท\[33 แบบฟอร์ม_สทนช_004 อบต.ท่ามะเฟือง.xlsx]ชื่อลุ่มน้ำหลัก 22 ลุ่มน้ำ'!#REF!</xm:f>
          </x14:formula1>
          <xm:sqref>N377:N391</xm:sqref>
        </x14:dataValidation>
        <x14:dataValidation type="list" allowBlank="1" showInputMessage="1" showErrorMessage="1" xr:uid="{00000000-0002-0000-0500-00001C000000}">
          <x14:formula1>
            <xm:f>'C:\Users\User01\Desktop\แผนน้ำ-สนทช 65\ฟอร์มแบบรายงาน อปท\[33 แบบฟอร์ม_สทนช_004 อบต.ท่ามะเฟือง.xlsx]แผนงานย่อย'!#REF!</xm:f>
          </x14:formula1>
          <xm:sqref>F377:F391</xm:sqref>
        </x14:dataValidation>
        <x14:dataValidation type="list" allowBlank="1" showInputMessage="1" showErrorMessage="1" xr:uid="{00000000-0002-0000-0500-00001D000000}">
          <x14:formula1>
            <xm:f>'C:\Users\User01\Desktop\แผนน้ำ-สนทช 65\ฟอร์มแบบรายงาน อปท\[33 แบบฟอร์ม_สทนช_004 อบต.ท่ามะเฟือง.xlsx]ประเภท-กิจกรรม-ลักษณะงาน'!#REF!</xm:f>
          </x14:formula1>
          <xm:sqref>E377:E391 D378:D381</xm:sqref>
        </x14:dataValidation>
        <x14:dataValidation type="list" allowBlank="1" showInputMessage="1" showErrorMessage="1" xr:uid="{00000000-0002-0000-0500-00001E000000}">
          <x14:formula1>
            <xm:f>'C:\Users\User01\Desktop\แผนน้ำ-สนทช 65\ฟอร์มแบบรายงาน อปท\[67 แบบฟอร์ม_สทนช_004 น้ำไผ่ 64.xlsx]ชื่อลุ่มน้ำสาขา'!#REF!</xm:f>
          </x14:formula1>
          <xm:sqref>O392</xm:sqref>
        </x14:dataValidation>
        <x14:dataValidation type="list" allowBlank="1" showInputMessage="1" showErrorMessage="1" xr:uid="{00000000-0002-0000-0500-00001F000000}">
          <x14:formula1>
            <xm:f>'C:\Users\User01\Desktop\แผนน้ำ-สนทช 65\ฟอร์มแบบรายงาน อปท\[67 แบบฟอร์ม_สทนช_004 น้ำไผ่ 64.xlsx]ชื่อลุ่มน้ำหลัก 22 ลุ่มน้ำ'!#REF!</xm:f>
          </x14:formula1>
          <xm:sqref>N392</xm:sqref>
        </x14:dataValidation>
        <x14:dataValidation type="list" allowBlank="1" showInputMessage="1" showErrorMessage="1" xr:uid="{00000000-0002-0000-0500-000020000000}">
          <x14:formula1>
            <xm:f>'C:\Users\User01\Desktop\แผนน้ำ-สนทช 65\ฟอร์มแบบรายงาน อปท\[67 แบบฟอร์ม_สทนช_004 น้ำไผ่ 64.xlsx]แผนงานย่อย'!#REF!</xm:f>
          </x14:formula1>
          <xm:sqref>F392</xm:sqref>
        </x14:dataValidation>
        <x14:dataValidation type="list" allowBlank="1" showInputMessage="1" showErrorMessage="1" xr:uid="{00000000-0002-0000-0500-000021000000}">
          <x14:formula1>
            <xm:f>'C:\Users\User01\Desktop\แผนน้ำ-สนทช 65\ฟอร์มแบบรายงาน อปท\[67 แบบฟอร์ม_สทนช_004 น้ำไผ่ 64.xlsx]ประเภท-กิจกรรม-ลักษณะงาน'!#REF!</xm:f>
          </x14:formula1>
          <xm:sqref>D392:E392</xm:sqref>
        </x14:dataValidation>
        <x14:dataValidation type="list" allowBlank="1" showInputMessage="1" showErrorMessage="1" xr:uid="{00000000-0002-0000-0500-000022000000}">
          <x14:formula1>
            <xm:f>'[44 สทนช.004  ทต.ท่าปลา.xlsx]ชื่อลุ่มน้ำสาขา'!#REF!</xm:f>
          </x14:formula1>
          <xm:sqref>O393:O396</xm:sqref>
        </x14:dataValidation>
        <x14:dataValidation type="list" allowBlank="1" showInputMessage="1" showErrorMessage="1" xr:uid="{00000000-0002-0000-0500-000023000000}">
          <x14:formula1>
            <xm:f>'[44 สทนช.004  ทต.ท่าปลา.xlsx]ชื่อลุ่มน้ำหลัก 22 ลุ่มน้ำ'!#REF!</xm:f>
          </x14:formula1>
          <xm:sqref>N393:N396</xm:sqref>
        </x14:dataValidation>
        <x14:dataValidation type="list" allowBlank="1" showInputMessage="1" showErrorMessage="1" xr:uid="{00000000-0002-0000-0500-000024000000}">
          <x14:formula1>
            <xm:f>'[44 สทนช.004  ทต.ท่าปลา.xlsx]แผนงานย่อย'!#REF!</xm:f>
          </x14:formula1>
          <xm:sqref>F393:F396</xm:sqref>
        </x14:dataValidation>
        <x14:dataValidation type="list" allowBlank="1" showInputMessage="1" showErrorMessage="1" xr:uid="{00000000-0002-0000-0500-000025000000}">
          <x14:formula1>
            <xm:f>'[44 สทนช.004  ทต.ท่าปลา.xlsx]ประเภท-กิจกรรม-ลักษณะงาน'!#REF!</xm:f>
          </x14:formula1>
          <xm:sqref>D393:E396</xm:sqref>
        </x14:dataValidation>
        <x14:dataValidation type="list" allowBlank="1" showInputMessage="1" showErrorMessage="1" xr:uid="{00000000-0002-0000-0500-000026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แบบฟอร์ม_สทนช_004.xlsx]ประเภท-กิจกรรม-ลักษณะงาน'!#REF!</xm:f>
          </x14:formula1>
          <xm:sqref>D397:E425</xm:sqref>
        </x14:dataValidation>
        <x14:dataValidation type="list" allowBlank="1" showInputMessage="1" showErrorMessage="1" xr:uid="{00000000-0002-0000-0500-000027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แบบฟอร์ม_สทนช_004.xlsx]แผนงานย่อย'!#REF!</xm:f>
          </x14:formula1>
          <xm:sqref>F397:F425</xm:sqref>
        </x14:dataValidation>
        <x14:dataValidation type="list" allowBlank="1" showInputMessage="1" showErrorMessage="1" xr:uid="{00000000-0002-0000-0500-000028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แบบฟอร์ม_สทนช_004.xlsx]ชื่อลุ่มน้ำหลัก 22 ลุ่มน้ำ'!#REF!</xm:f>
          </x14:formula1>
          <xm:sqref>N397:N425</xm:sqref>
        </x14:dataValidation>
        <x14:dataValidation type="list" allowBlank="1" showInputMessage="1" showErrorMessage="1" xr:uid="{00000000-0002-0000-0500-000029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แบบฟอร์ม_สทนช_004.xlsx]ชื่อลุ่มน้ำสาขา'!#REF!</xm:f>
          </x14:formula1>
          <xm:sqref>O397:O425</xm:sqref>
        </x14:dataValidation>
        <x14:dataValidation type="list" allowBlank="1" showInputMessage="1" showErrorMessage="1" xr:uid="{00000000-0002-0000-0500-00002A000000}">
          <x14:formula1>
            <xm:f>'C:\Users\User01\Desktop\แผนน้ำ-สนทช 65\ฟอร์มแบบรายงาน อปท\[24 แบบฟอร์ม_สทนช_004_อบต.ชัยจุมพล64.xlsx]ชื่อลุ่มน้ำสาขา'!#REF!</xm:f>
          </x14:formula1>
          <xm:sqref>O426</xm:sqref>
        </x14:dataValidation>
        <x14:dataValidation type="list" allowBlank="1" showInputMessage="1" showErrorMessage="1" xr:uid="{00000000-0002-0000-0500-00002B000000}">
          <x14:formula1>
            <xm:f>'C:\Users\User01\Desktop\แผนน้ำ-สนทช 65\ฟอร์มแบบรายงาน อปท\[24 แบบฟอร์ม_สทนช_004_อบต.ชัยจุมพล64.xlsx]ชื่อลุ่มน้ำหลัก 22 ลุ่มน้ำ'!#REF!</xm:f>
          </x14:formula1>
          <xm:sqref>N426</xm:sqref>
        </x14:dataValidation>
        <x14:dataValidation type="list" allowBlank="1" showInputMessage="1" showErrorMessage="1" xr:uid="{00000000-0002-0000-0500-00002C000000}">
          <x14:formula1>
            <xm:f>'C:\Users\User01\Desktop\แผนน้ำ-สนทช 65\ฟอร์มแบบรายงาน อปท\[24 แบบฟอร์ม_สทนช_004_อบต.ชัยจุมพล64.xlsx]แผนงานย่อย'!#REF!</xm:f>
          </x14:formula1>
          <xm:sqref>F426</xm:sqref>
        </x14:dataValidation>
        <x14:dataValidation type="list" allowBlank="1" showInputMessage="1" showErrorMessage="1" xr:uid="{00000000-0002-0000-0500-00002D000000}">
          <x14:formula1>
            <xm:f>'C:\Users\User01\Desktop\แผนน้ำ-สนทช 65\ฟอร์มแบบรายงาน อปท\[24 แบบฟอร์ม_สทนช_004_อบต.ชัยจุมพล64.xlsx]ประเภท-กิจกรรม-ลักษณะงาน'!#REF!</xm:f>
          </x14:formula1>
          <xm:sqref>D426:E426</xm:sqref>
        </x14:dataValidation>
        <x14:dataValidation type="list" allowBlank="1" showInputMessage="1" showErrorMessage="1" xr:uid="{00000000-0002-0000-0500-00002E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ขุดลอกคลองเลียบบึงมายฝั่งเหนือ.xlsx]ชื่อลุ่มน้ำสาขา'!#REF!</xm:f>
          </x14:formula1>
          <xm:sqref>O427</xm:sqref>
        </x14:dataValidation>
        <x14:dataValidation type="list" allowBlank="1" showInputMessage="1" showErrorMessage="1" xr:uid="{00000000-0002-0000-0500-00002F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ขุดลอกคลองเลียบบึงมายฝั่งเหนือ.xlsx]ชื่อลุ่มน้ำหลัก 22 ลุ่มน้ำ'!#REF!</xm:f>
          </x14:formula1>
          <xm:sqref>N427</xm:sqref>
        </x14:dataValidation>
        <x14:dataValidation type="list" allowBlank="1" showInputMessage="1" showErrorMessage="1" xr:uid="{00000000-0002-0000-0500-000030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ขุดลอกคลองเลียบบึงมายฝั่งเหนือ.xlsx]แผนงานย่อย'!#REF!</xm:f>
          </x14:formula1>
          <xm:sqref>F427</xm:sqref>
        </x14:dataValidation>
        <x14:dataValidation type="list" allowBlank="1" showInputMessage="1" showErrorMessage="1" xr:uid="{00000000-0002-0000-0500-000031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ขุดลอกคลองเลียบบึงมายฝั่งเหนือ.xlsx]ประเภท-กิจกรรม-ลักษณะงาน'!#REF!</xm:f>
          </x14:formula1>
          <xm:sqref>D427:E427</xm:sqref>
        </x14:dataValidation>
        <x14:dataValidation type="list" allowBlank="1" showInputMessage="1" showErrorMessage="1" xr:uid="{00000000-0002-0000-0500-000032000000}">
          <x14:formula1>
            <xm:f>'C:\Users\User01\Desktop\แผนน้ำ-สนทช 65\ฟอร์มแบบรายงาน อปท\[38 อบต บ้านโคน.xlsx]ชื่อลุ่มน้ำสาขา'!#REF!</xm:f>
          </x14:formula1>
          <xm:sqref>O432:O448</xm:sqref>
        </x14:dataValidation>
        <x14:dataValidation type="list" allowBlank="1" showInputMessage="1" showErrorMessage="1" xr:uid="{00000000-0002-0000-0500-000033000000}">
          <x14:formula1>
            <xm:f>'C:\Users\User01\Desktop\แผนน้ำ-สนทช 65\ฟอร์มแบบรายงาน อปท\[38 อบต บ้านโคน.xlsx]ชื่อลุ่มน้ำหลัก 22 ลุ่มน้ำ'!#REF!</xm:f>
          </x14:formula1>
          <xm:sqref>N432:N448</xm:sqref>
        </x14:dataValidation>
        <x14:dataValidation type="list" allowBlank="1" showInputMessage="1" showErrorMessage="1" xr:uid="{00000000-0002-0000-0500-000034000000}">
          <x14:formula1>
            <xm:f>'C:\Users\User01\Desktop\แผนน้ำ-สนทช 65\ฟอร์มแบบรายงาน อปท\[38 อบต บ้านโคน.xlsx]แผนงานย่อย'!#REF!</xm:f>
          </x14:formula1>
          <xm:sqref>F432:F448</xm:sqref>
        </x14:dataValidation>
        <x14:dataValidation type="list" allowBlank="1" showInputMessage="1" showErrorMessage="1" xr:uid="{00000000-0002-0000-0500-000035000000}">
          <x14:formula1>
            <xm:f>'C:\Users\User01\Desktop\แผนน้ำ-สนทช 65\ฟอร์มแบบรายงาน อปท\[38 อบต บ้านโคน.xlsx]ประเภท-กิจกรรม-ลักษณะงาน'!#REF!</xm:f>
          </x14:formula1>
          <xm:sqref>D432:E448</xm:sqref>
        </x14:dataValidation>
        <x14:dataValidation type="list" allowBlank="1" showInputMessage="1" showErrorMessage="1" xr:uid="{00000000-0002-0000-0500-000036000000}">
          <x14:formula1>
            <xm:f>'C:\Users\User01\Desktop\แผนน้ำ-สนทช 65\ฟอร์มแบบรายงาน อปท\[46 แบบฟอร์ม สนทช.004 6 ก.ค 64 อบต.ผักขวง แก้ไข.xlsx]ชื่อลุ่มน้ำสาขา'!#REF!</xm:f>
          </x14:formula1>
          <xm:sqref>O339:O370</xm:sqref>
        </x14:dataValidation>
        <x14:dataValidation type="list" allowBlank="1" showInputMessage="1" showErrorMessage="1" xr:uid="{00000000-0002-0000-0500-000037000000}">
          <x14:formula1>
            <xm:f>'C:\Users\User01\Desktop\แผนน้ำ-สนทช 65\ฟอร์มแบบรายงาน อปท\[46 แบบฟอร์ม สนทช.004 6 ก.ค 64 อบต.ผักขวง แก้ไข.xlsx]ชื่อลุ่มน้ำหลัก 22 ลุ่มน้ำ'!#REF!</xm:f>
          </x14:formula1>
          <xm:sqref>N339:N370</xm:sqref>
        </x14:dataValidation>
        <x14:dataValidation type="list" allowBlank="1" showInputMessage="1" showErrorMessage="1" xr:uid="{00000000-0002-0000-0500-000038000000}">
          <x14:formula1>
            <xm:f>'C:\Users\User01\Desktop\แผนน้ำ-สนทช 65\ฟอร์มแบบรายงาน อปท\[46 แบบฟอร์ม สนทช.004 6 ก.ค 64 อบต.ผักขวง แก้ไข.xlsx]แผนงานย่อย'!#REF!</xm:f>
          </x14:formula1>
          <xm:sqref>F339:F370</xm:sqref>
        </x14:dataValidation>
        <x14:dataValidation type="list" allowBlank="1" showInputMessage="1" showErrorMessage="1" xr:uid="{00000000-0002-0000-0500-000039000000}">
          <x14:formula1>
            <xm:f>'C:\Users\User01\Desktop\แผนน้ำ-สนทช 65\ฟอร์มแบบรายงาน อปท\[46 แบบฟอร์ม สนทช.004 6 ก.ค 64 อบต.ผักขวง แก้ไข.xlsx]ประเภท-กิจกรรม-ลักษณะงาน'!#REF!</xm:f>
          </x14:formula1>
          <xm:sqref>D339:E370</xm:sqref>
        </x14:dataValidation>
        <x14:dataValidation type="list" allowBlank="1" showInputMessage="1" showErrorMessage="1" xr:uid="{00000000-0002-0000-0500-00003A000000}">
          <x14:formula1>
            <xm:f>'C:\Users\User01\Desktop\แผนน้ำ-สนทช 65\ฟอร์มแบบรายงาน อปท\[54 แบบฟอร์ม_สทนช_004 อบต.บ่อทอง 02072564.xlsx]ชื่อลุ่มน้ำสาขา'!#REF!</xm:f>
          </x14:formula1>
          <xm:sqref>O371:O376</xm:sqref>
        </x14:dataValidation>
        <x14:dataValidation type="list" allowBlank="1" showInputMessage="1" showErrorMessage="1" xr:uid="{00000000-0002-0000-0500-00003B000000}">
          <x14:formula1>
            <xm:f>'C:\Users\User01\Desktop\แผนน้ำ-สนทช 65\ฟอร์มแบบรายงาน อปท\[54 แบบฟอร์ม_สทนช_004 อบต.บ่อทอง 02072564.xlsx]ชื่อลุ่มน้ำหลัก 22 ลุ่มน้ำ'!#REF!</xm:f>
          </x14:formula1>
          <xm:sqref>N371:N376</xm:sqref>
        </x14:dataValidation>
        <x14:dataValidation type="list" allowBlank="1" showInputMessage="1" showErrorMessage="1" xr:uid="{00000000-0002-0000-0500-00003C000000}">
          <x14:formula1>
            <xm:f>'C:\Users\User01\Desktop\แผนน้ำ-สนทช 65\ฟอร์มแบบรายงาน อปท\[54 แบบฟอร์ม_สทนช_004 อบต.บ่อทอง 02072564.xlsx]แผนงานย่อย'!#REF!</xm:f>
          </x14:formula1>
          <xm:sqref>F371:F376</xm:sqref>
        </x14:dataValidation>
        <x14:dataValidation type="list" allowBlank="1" showInputMessage="1" showErrorMessage="1" xr:uid="{00000000-0002-0000-0500-00003D000000}">
          <x14:formula1>
            <xm:f>'C:\Users\User01\Desktop\แผนน้ำ-สนทช 65\ฟอร์มแบบรายงาน อปท\[54 แบบฟอร์ม_สทนช_004 อบต.บ่อทอง 02072564.xlsx]ประเภท-กิจกรรม-ลักษณะงาน'!#REF!</xm:f>
          </x14:formula1>
          <xm:sqref>D371:E376</xm:sqref>
        </x14:dataValidation>
        <x14:dataValidation type="list" allowBlank="1" showInputMessage="1" showErrorMessage="1" xr:uid="{00000000-0002-0000-0500-00003E000000}">
          <x14:formula1>
            <xm:f>'C:\Users\User01\Desktop\แผนน้ำ-สนทช 65\ฟอร์มแบบรายงาน อปท\[45 แบบฟอร์ม_สทนช_004  ทต.ร่วมจิต.xlsx]ชื่อลุ่มน้ำสาขา'!#REF!</xm:f>
          </x14:formula1>
          <xm:sqref>O449:O453</xm:sqref>
        </x14:dataValidation>
        <x14:dataValidation type="list" allowBlank="1" showInputMessage="1" showErrorMessage="1" xr:uid="{00000000-0002-0000-0500-00003F000000}">
          <x14:formula1>
            <xm:f>'C:\Users\User01\Desktop\แผนน้ำ-สนทช 65\ฟอร์มแบบรายงาน อปท\[45 แบบฟอร์ม_สทนช_004  ทต.ร่วมจิต.xlsx]ชื่อลุ่มน้ำหลัก 22 ลุ่มน้ำ'!#REF!</xm:f>
          </x14:formula1>
          <xm:sqref>N449:N453</xm:sqref>
        </x14:dataValidation>
        <x14:dataValidation type="list" allowBlank="1" showInputMessage="1" showErrorMessage="1" xr:uid="{00000000-0002-0000-0500-000040000000}">
          <x14:formula1>
            <xm:f>'C:\Users\User01\Desktop\แผนน้ำ-สนทช 65\ฟอร์มแบบรายงาน อปท\[45 แบบฟอร์ม_สทนช_004  ทต.ร่วมจิต.xlsx]แผนงานย่อย'!#REF!</xm:f>
          </x14:formula1>
          <xm:sqref>F449:F453</xm:sqref>
        </x14:dataValidation>
        <x14:dataValidation type="list" allowBlank="1" showInputMessage="1" showErrorMessage="1" xr:uid="{00000000-0002-0000-0500-000041000000}">
          <x14:formula1>
            <xm:f>'C:\Users\User01\Desktop\แผนน้ำ-สนทช 65\ฟอร์มแบบรายงาน อปท\[45 แบบฟอร์ม_สทนช_004  ทต.ร่วมจิต.xlsx]ประเภท-กิจกรรม-ลักษณะงาน'!#REF!</xm:f>
          </x14:formula1>
          <xm:sqref>D449:E453</xm:sqref>
        </x14:dataValidation>
        <x14:dataValidation type="list" allowBlank="1" showInputMessage="1" showErrorMessage="1" xr:uid="{00000000-0002-0000-0500-000042000000}">
          <x14:formula1>
            <xm:f>'C:\Users\User01\Desktop\แผนน้ำ-สนทช 65\PDF ปร5-ปร5\45 ทต ร่วมจิต\[42 แบบฟอร์ม_สทนช_004 อบต.ไร่อ้อย.xlsx]ชื่อลุ่มน้ำสาขา'!#REF!</xm:f>
          </x14:formula1>
          <xm:sqref>O454</xm:sqref>
        </x14:dataValidation>
        <x14:dataValidation type="list" allowBlank="1" showInputMessage="1" showErrorMessage="1" xr:uid="{00000000-0002-0000-0500-000043000000}">
          <x14:formula1>
            <xm:f>'C:\Users\User01\Desktop\แผนน้ำ-สนทช 65\PDF ปร5-ปร5\45 ทต ร่วมจิต\[42 แบบฟอร์ม_สทนช_004 อบต.ไร่อ้อย.xlsx]ชื่อลุ่มน้ำหลัก 22 ลุ่มน้ำ'!#REF!</xm:f>
          </x14:formula1>
          <xm:sqref>N454</xm:sqref>
        </x14:dataValidation>
        <x14:dataValidation type="list" allowBlank="1" showInputMessage="1" showErrorMessage="1" xr:uid="{00000000-0002-0000-0500-000044000000}">
          <x14:formula1>
            <xm:f>'C:\Users\User01\Desktop\แผนน้ำ-สนทช 65\PDF ปร5-ปร5\45 ทต ร่วมจิต\[42 แบบฟอร์ม_สทนช_004 อบต.ไร่อ้อย.xlsx]แผนงานย่อย'!#REF!</xm:f>
          </x14:formula1>
          <xm:sqref>F454</xm:sqref>
        </x14:dataValidation>
        <x14:dataValidation type="list" allowBlank="1" showInputMessage="1" showErrorMessage="1" xr:uid="{00000000-0002-0000-0500-000045000000}">
          <x14:formula1>
            <xm:f>'C:\Users\User01\Desktop\แผนน้ำ-สนทช 65\PDF ปร5-ปร5\45 ทต ร่วมจิต\[42 แบบฟอร์ม_สทนช_004 อบต.ไร่อ้อย.xlsx]ประเภท-กิจกรรม-ลักษณะงาน'!#REF!</xm:f>
          </x14:formula1>
          <xm:sqref>D454:E454</xm:sqref>
        </x14:dataValidation>
        <x14:dataValidation type="list" allowBlank="1" showInputMessage="1" showErrorMessage="1" xr:uid="{00000000-0002-0000-0500-000046000000}">
          <x14:formula1>
            <xm:f>'C:\Users\User01\Desktop\แผนน้ำ-สนทช 65\ฟอร์มแบบรายงาน อปท\[20 แบบฟอร์ม_สทนช_004  ทต.ทุ่งยั้ง(ใหม่).xlsx]ชื่อลุ่มน้ำสาขา'!#REF!</xm:f>
          </x14:formula1>
          <xm:sqref>O455:O458</xm:sqref>
        </x14:dataValidation>
        <x14:dataValidation type="list" allowBlank="1" showInputMessage="1" showErrorMessage="1" xr:uid="{00000000-0002-0000-0500-000047000000}">
          <x14:formula1>
            <xm:f>'C:\Users\User01\Desktop\แผนน้ำ-สนทช 65\ฟอร์มแบบรายงาน อปท\[20 แบบฟอร์ม_สทนช_004  ทต.ทุ่งยั้ง(ใหม่).xlsx]ชื่อลุ่มน้ำหลัก 22 ลุ่มน้ำ'!#REF!</xm:f>
          </x14:formula1>
          <xm:sqref>N455:N458</xm:sqref>
        </x14:dataValidation>
        <x14:dataValidation type="list" allowBlank="1" showInputMessage="1" showErrorMessage="1" xr:uid="{00000000-0002-0000-0500-000048000000}">
          <x14:formula1>
            <xm:f>'C:\Users\User01\Desktop\แผนน้ำ-สนทช 65\ฟอร์มแบบรายงาน อปท\[20 แบบฟอร์ม_สทนช_004  ทต.ทุ่งยั้ง(ใหม่).xlsx]แผนงานย่อย'!#REF!</xm:f>
          </x14:formula1>
          <xm:sqref>F455:F458</xm:sqref>
        </x14:dataValidation>
        <x14:dataValidation type="list" allowBlank="1" showInputMessage="1" showErrorMessage="1" xr:uid="{00000000-0002-0000-0500-000049000000}">
          <x14:formula1>
            <xm:f>'C:\Users\User01\Desktop\แผนน้ำ-สนทช 65\ฟอร์มแบบรายงาน อปท\[20 แบบฟอร์ม_สทนช_004  ทต.ทุ่งยั้ง(ใหม่).xlsx]ประเภท-กิจกรรม-ลักษณะงาน'!#REF!</xm:f>
          </x14:formula1>
          <xm:sqref>D455:E458</xm:sqref>
        </x14:dataValidation>
        <x14:dataValidation type="list" allowBlank="1" showInputMessage="1" showErrorMessage="1" xr:uid="{00000000-0002-0000-0500-00004A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64.xlsx]ชื่อลุ่มน้ำสาขา'!#REF!</xm:f>
          </x14:formula1>
          <xm:sqref>O459:O488</xm:sqref>
        </x14:dataValidation>
        <x14:dataValidation type="list" allowBlank="1" showInputMessage="1" showErrorMessage="1" xr:uid="{00000000-0002-0000-0500-00004B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64.xlsx]แผนงานย่อย'!#REF!</xm:f>
          </x14:formula1>
          <xm:sqref>F459:F488</xm:sqref>
        </x14:dataValidation>
        <x14:dataValidation type="list" allowBlank="1" showInputMessage="1" showErrorMessage="1" xr:uid="{00000000-0002-0000-0500-00004C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64.xlsx]ประเภท-กิจกรรม-ลักษณะงาน'!#REF!</xm:f>
          </x14:formula1>
          <xm:sqref>D459:E488</xm:sqref>
        </x14:dataValidation>
        <x14:dataValidation type="list" allowBlank="1" showInputMessage="1" showErrorMessage="1" xr:uid="{00000000-0002-0000-0500-00004D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(แก้ไข).xlsx]ชื่อลุ่มน้ำสาขา'!#REF!</xm:f>
          </x14:formula1>
          <xm:sqref>O329</xm:sqref>
        </x14:dataValidation>
        <x14:dataValidation type="list" allowBlank="1" showInputMessage="1" showErrorMessage="1" xr:uid="{00000000-0002-0000-0500-00004E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(แก้ไข).xlsx]ชื่อลุ่มน้ำหลัก 22 ลุ่มน้ำ'!#REF!</xm:f>
          </x14:formula1>
          <xm:sqref>N329</xm:sqref>
        </x14:dataValidation>
        <x14:dataValidation type="list" allowBlank="1" showInputMessage="1" showErrorMessage="1" xr:uid="{00000000-0002-0000-0500-00004F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(แก้ไข).xlsx]แผนงานย่อย'!#REF!</xm:f>
          </x14:formula1>
          <xm:sqref>F329</xm:sqref>
        </x14:dataValidation>
        <x14:dataValidation type="list" allowBlank="1" showInputMessage="1" showErrorMessage="1" xr:uid="{00000000-0002-0000-0500-000050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(แก้ไข).xlsx]ประเภท-กิจกรรม-ลักษณะงาน'!#REF!</xm:f>
          </x14:formula1>
          <xm:sqref>D329:E329</xm:sqref>
        </x14:dataValidation>
        <x14:dataValidation type="list" allowBlank="1" showInputMessage="1" showErrorMessage="1" xr:uid="{00000000-0002-0000-0500-000051000000}">
          <x14:formula1>
            <xm:f>'C:\Users\User01\Desktop\แผนน้ำ-สนทช 65\ฟอร์มแบบรายงาน อปท\[50 แบบฟอร์ม_สทนช_004 อบต.ร่วมจิต แก้ไข.xlsx]ชื่อลุ่มน้ำสาขา'!#REF!</xm:f>
          </x14:formula1>
          <xm:sqref>O333:O338</xm:sqref>
        </x14:dataValidation>
        <x14:dataValidation type="list" allowBlank="1" showInputMessage="1" showErrorMessage="1" xr:uid="{00000000-0002-0000-0500-000052000000}">
          <x14:formula1>
            <xm:f>'C:\Users\User01\Desktop\แผนน้ำ-สนทช 65\ฟอร์มแบบรายงาน อปท\[50 แบบฟอร์ม_สทนช_004 อบต.ร่วมจิต แก้ไข.xlsx]ชื่อลุ่มน้ำหลัก 22 ลุ่มน้ำ'!#REF!</xm:f>
          </x14:formula1>
          <xm:sqref>N333:N338</xm:sqref>
        </x14:dataValidation>
        <x14:dataValidation type="list" allowBlank="1" showInputMessage="1" showErrorMessage="1" xr:uid="{00000000-0002-0000-0500-000053000000}">
          <x14:formula1>
            <xm:f>'C:\Users\User01\Desktop\แผนน้ำ-สนทช 65\ฟอร์มแบบรายงาน อปท\[50 แบบฟอร์ม_สทนช_004 อบต.ร่วมจิต แก้ไข.xlsx]แผนงานย่อย'!#REF!</xm:f>
          </x14:formula1>
          <xm:sqref>F333:F338</xm:sqref>
        </x14:dataValidation>
        <x14:dataValidation type="list" allowBlank="1" showInputMessage="1" showErrorMessage="1" xr:uid="{00000000-0002-0000-0500-000054000000}">
          <x14:formula1>
            <xm:f>'C:\Users\User01\Desktop\แผนน้ำ-สนทช 65\ฟอร์มแบบรายงาน อปท\[50 แบบฟอร์ม_สทนช_004 อบต.ร่วมจิต แก้ไข.xlsx]ประเภท-กิจกรรม-ลักษณะงาน'!#REF!</xm:f>
          </x14:formula1>
          <xm:sqref>D333:E338</xm:sqref>
        </x14:dataValidation>
        <x14:dataValidation type="list" allowBlank="1" showInputMessage="1" showErrorMessage="1" xr:uid="{00000000-0002-0000-0500-000055000000}">
          <x14:formula1>
            <xm:f>'C:\Users\User01\Downloads\ฟอร์มแบบรายงาน อปท\[10 แบบฟอร์ม_สทนช_004 (ทต.ผาจุก).xlsx]ชื่อลุ่มน้ำสาขา'!#REF!</xm:f>
          </x14:formula1>
          <xm:sqref>O325:O328</xm:sqref>
        </x14:dataValidation>
        <x14:dataValidation type="list" allowBlank="1" showInputMessage="1" showErrorMessage="1" xr:uid="{00000000-0002-0000-0500-000056000000}">
          <x14:formula1>
            <xm:f>'C:\Users\User01\Downloads\ฟอร์มแบบรายงาน อปท\[10 แบบฟอร์ม_สทนช_004 (ทต.ผาจุก).xlsx]ชื่อลุ่มน้ำหลัก 22 ลุ่มน้ำ'!#REF!</xm:f>
          </x14:formula1>
          <xm:sqref>N325:N328</xm:sqref>
        </x14:dataValidation>
        <x14:dataValidation type="list" allowBlank="1" showInputMessage="1" showErrorMessage="1" xr:uid="{00000000-0002-0000-0500-000057000000}">
          <x14:formula1>
            <xm:f>'C:\Users\User01\Downloads\ฟอร์มแบบรายงาน อปท\[10 แบบฟอร์ม_สทนช_004 (ทต.ผาจุก).xlsx]แผนงานย่อย'!#REF!</xm:f>
          </x14:formula1>
          <xm:sqref>F325:F328</xm:sqref>
        </x14:dataValidation>
        <x14:dataValidation type="list" allowBlank="1" showInputMessage="1" showErrorMessage="1" xr:uid="{00000000-0002-0000-0500-000058000000}">
          <x14:formula1>
            <xm:f>'C:\Users\User01\Downloads\ฟอร์มแบบรายงาน อปท\[10 แบบฟอร์ม_สทนช_004 (ทต.ผาจุก).xlsx]ประเภท-กิจกรรม-ลักษณะงาน'!#REF!</xm:f>
          </x14:formula1>
          <xm:sqref>D325:E328</xm:sqref>
        </x14:dataValidation>
        <x14:dataValidation type="list" allowBlank="1" showInputMessage="1" showErrorMessage="1" xr:uid="{00000000-0002-0000-0500-000059000000}">
          <x14:formula1>
            <xm:f>'C:\Users\User01\Downloads\[สทนช 004 อต.xlsx]แผนงานย่อย'!#REF!</xm:f>
          </x14:formula1>
          <xm:sqref>F8:F73</xm:sqref>
        </x14:dataValidation>
        <x14:dataValidation type="list" allowBlank="1" showInputMessage="1" showErrorMessage="1" xr:uid="{00000000-0002-0000-0500-00005A000000}">
          <x14:formula1>
            <xm:f>'C:\Users\User01\Desktop\แผนน้ำ-สนทช 65\ฟอร์มแบบรายงาน อปท\[48 แบบฟอร์ม_สทนช_004 อบต.น้ำหมัน.xlsx]ชื่อลุ่มน้ำสาขา'!#REF!</xm:f>
          </x14:formula1>
          <xm:sqref>O428:O431</xm:sqref>
        </x14:dataValidation>
        <x14:dataValidation type="list" allowBlank="1" showInputMessage="1" showErrorMessage="1" xr:uid="{00000000-0002-0000-0500-00005B000000}">
          <x14:formula1>
            <xm:f>'C:\Users\User01\Desktop\แผนน้ำ-สนทช 65\ฟอร์มแบบรายงาน อปท\[48 แบบฟอร์ม_สทนช_004 อบต.น้ำหมัน.xlsx]ชื่อลุ่มน้ำหลัก 22 ลุ่มน้ำ'!#REF!</xm:f>
          </x14:formula1>
          <xm:sqref>N428:N431</xm:sqref>
        </x14:dataValidation>
        <x14:dataValidation type="list" allowBlank="1" showInputMessage="1" showErrorMessage="1" xr:uid="{00000000-0002-0000-0500-00005C000000}">
          <x14:formula1>
            <xm:f>'C:\Users\User01\Desktop\แผนน้ำ-สนทช 65\ฟอร์มแบบรายงาน อปท\[48 แบบฟอร์ม_สทนช_004 อบต.น้ำหมัน.xlsx]แผนงานย่อย'!#REF!</xm:f>
          </x14:formula1>
          <xm:sqref>F428:F431</xm:sqref>
        </x14:dataValidation>
        <x14:dataValidation type="list" allowBlank="1" showInputMessage="1" showErrorMessage="1" xr:uid="{00000000-0002-0000-0500-00005D000000}">
          <x14:formula1>
            <xm:f>'C:\Users\User01\Desktop\แผนน้ำ-สนทช 65\ฟอร์มแบบรายงาน อปท\[48 แบบฟอร์ม_สทนช_004 อบต.น้ำหมัน.xlsx]ประเภท-กิจกรรม-ลักษณะงาน'!#REF!</xm:f>
          </x14:formula1>
          <xm:sqref>D428:E431</xm:sqref>
        </x14:dataValidation>
        <x14:dataValidation type="list" allowBlank="1" showInputMessage="1" showErrorMessage="1" xr:uid="{00000000-0002-0000-0500-00005E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64.xlsx]ชื่อลุ่มน้ำหลัก 22 ลุ่มน้ำ'!#REF!</xm:f>
          </x14:formula1>
          <xm:sqref>N459:N506 R521 O507:O520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2"/>
  <sheetViews>
    <sheetView topLeftCell="A35" workbookViewId="0">
      <selection activeCell="I22" sqref="I22"/>
    </sheetView>
  </sheetViews>
  <sheetFormatPr defaultColWidth="11.375" defaultRowHeight="14.25" x14ac:dyDescent="0.2"/>
  <sheetData>
    <row r="1" spans="1:1" ht="21.75" x14ac:dyDescent="0.2">
      <c r="A1" s="1" t="s">
        <v>89</v>
      </c>
    </row>
    <row r="2" spans="1:1" ht="21.75" x14ac:dyDescent="0.2">
      <c r="A2" s="1" t="s">
        <v>90</v>
      </c>
    </row>
    <row r="3" spans="1:1" ht="21.75" x14ac:dyDescent="0.2">
      <c r="A3" s="1" t="s">
        <v>91</v>
      </c>
    </row>
    <row r="4" spans="1:1" ht="21.75" x14ac:dyDescent="0.2">
      <c r="A4" s="1" t="s">
        <v>92</v>
      </c>
    </row>
    <row r="5" spans="1:1" ht="21.75" x14ac:dyDescent="0.2">
      <c r="A5" s="1" t="s">
        <v>93</v>
      </c>
    </row>
    <row r="6" spans="1:1" ht="21.75" x14ac:dyDescent="0.2">
      <c r="A6" s="1" t="s">
        <v>94</v>
      </c>
    </row>
    <row r="7" spans="1:1" ht="21.75" x14ac:dyDescent="0.2">
      <c r="A7" s="1" t="s">
        <v>95</v>
      </c>
    </row>
    <row r="8" spans="1:1" ht="21.75" x14ac:dyDescent="0.2">
      <c r="A8" s="1" t="s">
        <v>96</v>
      </c>
    </row>
    <row r="9" spans="1:1" ht="21.75" x14ac:dyDescent="0.2">
      <c r="A9" s="1" t="s">
        <v>97</v>
      </c>
    </row>
    <row r="10" spans="1:1" ht="21.75" x14ac:dyDescent="0.2">
      <c r="A10" s="2" t="s">
        <v>98</v>
      </c>
    </row>
    <row r="11" spans="1:1" ht="21.75" x14ac:dyDescent="0.2">
      <c r="A11" s="2" t="s">
        <v>99</v>
      </c>
    </row>
    <row r="12" spans="1:1" ht="21.75" x14ac:dyDescent="0.2">
      <c r="A12" s="2" t="s">
        <v>100</v>
      </c>
    </row>
    <row r="13" spans="1:1" ht="21.75" x14ac:dyDescent="0.2">
      <c r="A13" s="2" t="s">
        <v>101</v>
      </c>
    </row>
    <row r="14" spans="1:1" ht="21.75" x14ac:dyDescent="0.2">
      <c r="A14" s="2" t="s">
        <v>102</v>
      </c>
    </row>
    <row r="15" spans="1:1" ht="21.75" x14ac:dyDescent="0.2">
      <c r="A15" s="2" t="s">
        <v>103</v>
      </c>
    </row>
    <row r="16" spans="1:1" ht="21.75" x14ac:dyDescent="0.2">
      <c r="A16" s="2" t="s">
        <v>104</v>
      </c>
    </row>
    <row r="17" spans="1:1" ht="21.75" x14ac:dyDescent="0.2">
      <c r="A17" s="2" t="s">
        <v>105</v>
      </c>
    </row>
    <row r="18" spans="1:1" ht="21.75" x14ac:dyDescent="0.2">
      <c r="A18" s="2" t="s">
        <v>106</v>
      </c>
    </row>
    <row r="19" spans="1:1" ht="21.75" x14ac:dyDescent="0.2">
      <c r="A19" s="2" t="s">
        <v>107</v>
      </c>
    </row>
    <row r="20" spans="1:1" ht="21.75" x14ac:dyDescent="0.2">
      <c r="A20" s="2" t="s">
        <v>108</v>
      </c>
    </row>
    <row r="21" spans="1:1" ht="21.75" x14ac:dyDescent="0.2">
      <c r="A21" s="2" t="s">
        <v>109</v>
      </c>
    </row>
    <row r="22" spans="1:1" ht="21.75" x14ac:dyDescent="0.2">
      <c r="A22" s="2" t="s">
        <v>110</v>
      </c>
    </row>
    <row r="23" spans="1:1" ht="21.75" x14ac:dyDescent="0.2">
      <c r="A23" s="3" t="s">
        <v>111</v>
      </c>
    </row>
    <row r="24" spans="1:1" ht="21.75" x14ac:dyDescent="0.2">
      <c r="A24" s="3" t="s">
        <v>112</v>
      </c>
    </row>
    <row r="25" spans="1:1" ht="21.75" x14ac:dyDescent="0.2">
      <c r="A25" s="3" t="s">
        <v>113</v>
      </c>
    </row>
    <row r="26" spans="1:1" ht="21.75" x14ac:dyDescent="0.2">
      <c r="A26" s="3" t="s">
        <v>114</v>
      </c>
    </row>
    <row r="27" spans="1:1" ht="21.75" x14ac:dyDescent="0.2">
      <c r="A27" s="3" t="s">
        <v>115</v>
      </c>
    </row>
    <row r="28" spans="1:1" ht="21.75" x14ac:dyDescent="0.2">
      <c r="A28" s="3" t="s">
        <v>116</v>
      </c>
    </row>
    <row r="29" spans="1:1" ht="21.75" x14ac:dyDescent="0.2">
      <c r="A29" s="3" t="s">
        <v>117</v>
      </c>
    </row>
    <row r="30" spans="1:1" ht="21.75" x14ac:dyDescent="0.2">
      <c r="A30" s="3" t="s">
        <v>118</v>
      </c>
    </row>
    <row r="31" spans="1:1" ht="21.75" x14ac:dyDescent="0.2">
      <c r="A31" s="3" t="s">
        <v>119</v>
      </c>
    </row>
    <row r="32" spans="1:1" ht="21.75" x14ac:dyDescent="0.2">
      <c r="A32" s="3" t="s">
        <v>120</v>
      </c>
    </row>
    <row r="33" spans="1:1" ht="21.75" x14ac:dyDescent="0.2">
      <c r="A33" s="4" t="s">
        <v>121</v>
      </c>
    </row>
    <row r="34" spans="1:1" ht="21.75" x14ac:dyDescent="0.2">
      <c r="A34" s="4" t="s">
        <v>122</v>
      </c>
    </row>
    <row r="35" spans="1:1" ht="21.75" x14ac:dyDescent="0.2">
      <c r="A35" s="4" t="s">
        <v>123</v>
      </c>
    </row>
    <row r="36" spans="1:1" ht="21.75" x14ac:dyDescent="0.2">
      <c r="A36" s="4" t="s">
        <v>124</v>
      </c>
    </row>
    <row r="37" spans="1:1" ht="21.75" x14ac:dyDescent="0.2">
      <c r="A37" s="4" t="s">
        <v>125</v>
      </c>
    </row>
    <row r="38" spans="1:1" ht="21.75" x14ac:dyDescent="0.2">
      <c r="A38" s="4" t="s">
        <v>126</v>
      </c>
    </row>
    <row r="39" spans="1:1" ht="21.75" x14ac:dyDescent="0.2">
      <c r="A39" s="4" t="s">
        <v>127</v>
      </c>
    </row>
    <row r="40" spans="1:1" ht="21.75" x14ac:dyDescent="0.2">
      <c r="A40" s="5" t="s">
        <v>128</v>
      </c>
    </row>
    <row r="41" spans="1:1" ht="21.75" x14ac:dyDescent="0.2">
      <c r="A41" s="5" t="s">
        <v>129</v>
      </c>
    </row>
    <row r="42" spans="1:1" ht="21.75" x14ac:dyDescent="0.2">
      <c r="A42" s="5" t="s">
        <v>130</v>
      </c>
    </row>
    <row r="43" spans="1:1" ht="21.75" x14ac:dyDescent="0.2">
      <c r="A43" s="6" t="s">
        <v>131</v>
      </c>
    </row>
    <row r="44" spans="1:1" ht="21.75" x14ac:dyDescent="0.2">
      <c r="A44" s="6" t="s">
        <v>132</v>
      </c>
    </row>
    <row r="45" spans="1:1" ht="21.75" x14ac:dyDescent="0.2">
      <c r="A45" s="6" t="s">
        <v>133</v>
      </c>
    </row>
    <row r="46" spans="1:1" ht="21.75" x14ac:dyDescent="0.2">
      <c r="A46" s="6" t="s">
        <v>134</v>
      </c>
    </row>
    <row r="47" spans="1:1" ht="21.75" x14ac:dyDescent="0.2">
      <c r="A47" s="6" t="s">
        <v>135</v>
      </c>
    </row>
    <row r="48" spans="1:1" ht="21.75" x14ac:dyDescent="0.2">
      <c r="A48" s="6" t="s">
        <v>136</v>
      </c>
    </row>
    <row r="49" spans="1:1" ht="21.75" x14ac:dyDescent="0.2">
      <c r="A49" s="6" t="s">
        <v>137</v>
      </c>
    </row>
    <row r="50" spans="1:1" ht="21.75" x14ac:dyDescent="0.2">
      <c r="A50" s="6" t="s">
        <v>138</v>
      </c>
    </row>
    <row r="51" spans="1:1" ht="21.75" x14ac:dyDescent="0.2">
      <c r="A51" s="6" t="s">
        <v>139</v>
      </c>
    </row>
    <row r="52" spans="1:1" ht="21.75" x14ac:dyDescent="0.2">
      <c r="A52" s="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76"/>
  <sheetViews>
    <sheetView topLeftCell="A153" zoomScale="40" zoomScaleNormal="40" workbookViewId="0">
      <selection activeCell="A8" sqref="A8:Z176"/>
    </sheetView>
  </sheetViews>
  <sheetFormatPr defaultColWidth="9" defaultRowHeight="21.75" x14ac:dyDescent="0.5"/>
  <cols>
    <col min="1" max="1" width="7.125" style="12" customWidth="1"/>
    <col min="2" max="2" width="16.875" style="12" customWidth="1"/>
    <col min="3" max="3" width="37.875" style="12" bestFit="1" customWidth="1"/>
    <col min="4" max="6" width="18.875" style="12" customWidth="1"/>
    <col min="7" max="7" width="8.75" style="12" customWidth="1"/>
    <col min="8" max="11" width="7.125" style="12" customWidth="1"/>
    <col min="12" max="12" width="11.375" style="12" customWidth="1"/>
    <col min="13" max="13" width="9.5" style="12" customWidth="1"/>
    <col min="14" max="14" width="18" style="12" customWidth="1"/>
    <col min="15" max="15" width="17.125" style="12" customWidth="1"/>
    <col min="16" max="16" width="18.875" style="12" customWidth="1"/>
    <col min="17" max="17" width="14" style="12" customWidth="1"/>
    <col min="18" max="18" width="13.875" style="12" customWidth="1"/>
    <col min="19" max="19" width="7.125" style="12" customWidth="1"/>
    <col min="20" max="20" width="8.875" style="12" customWidth="1"/>
    <col min="21" max="21" width="12.125" style="12" customWidth="1"/>
    <col min="22" max="22" width="11.25" style="178" customWidth="1"/>
    <col min="23" max="23" width="9.75" style="178" customWidth="1"/>
    <col min="24" max="24" width="15.375" style="12" customWidth="1"/>
    <col min="25" max="25" width="13" style="12" customWidth="1"/>
    <col min="26" max="26" width="18.875" style="12" customWidth="1"/>
    <col min="27" max="16384" width="9" style="12"/>
  </cols>
  <sheetData>
    <row r="1" spans="1:26" ht="27.75" x14ac:dyDescent="0.65">
      <c r="A1" s="7" t="s">
        <v>462</v>
      </c>
      <c r="B1" s="8"/>
      <c r="C1" s="9" t="s">
        <v>463</v>
      </c>
      <c r="D1" s="10"/>
      <c r="E1" s="11"/>
      <c r="S1" s="365"/>
      <c r="T1" s="365"/>
      <c r="U1" s="365"/>
      <c r="V1" s="12"/>
      <c r="W1" s="12"/>
      <c r="X1" s="13"/>
      <c r="Y1" s="13"/>
    </row>
    <row r="2" spans="1:26" s="15" customFormat="1" x14ac:dyDescent="0.5">
      <c r="A2" s="14" t="s">
        <v>23</v>
      </c>
      <c r="B2" s="14" t="s">
        <v>22</v>
      </c>
      <c r="C2" s="14" t="s">
        <v>21</v>
      </c>
      <c r="D2" s="14" t="s">
        <v>20</v>
      </c>
      <c r="E2" s="14" t="s">
        <v>19</v>
      </c>
      <c r="F2" s="14" t="s">
        <v>18</v>
      </c>
      <c r="G2" s="14" t="s">
        <v>17</v>
      </c>
      <c r="H2" s="14" t="s">
        <v>16</v>
      </c>
      <c r="I2" s="14" t="s">
        <v>15</v>
      </c>
      <c r="J2" s="14" t="s">
        <v>14</v>
      </c>
      <c r="K2" s="14" t="s">
        <v>13</v>
      </c>
      <c r="L2" s="14" t="s">
        <v>12</v>
      </c>
      <c r="M2" s="14" t="s">
        <v>11</v>
      </c>
      <c r="N2" s="14" t="s">
        <v>10</v>
      </c>
      <c r="O2" s="14" t="s">
        <v>9</v>
      </c>
      <c r="P2" s="14" t="s">
        <v>8</v>
      </c>
      <c r="Q2" s="14" t="s">
        <v>33</v>
      </c>
      <c r="R2" s="14" t="s">
        <v>34</v>
      </c>
      <c r="S2" s="14" t="s">
        <v>37</v>
      </c>
      <c r="T2" s="14" t="s">
        <v>38</v>
      </c>
      <c r="U2" s="14" t="s">
        <v>39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</row>
    <row r="3" spans="1:26" x14ac:dyDescent="0.5">
      <c r="A3" s="366" t="s">
        <v>7</v>
      </c>
      <c r="B3" s="367" t="s">
        <v>83</v>
      </c>
      <c r="C3" s="368" t="s">
        <v>142</v>
      </c>
      <c r="D3" s="368" t="s">
        <v>29</v>
      </c>
      <c r="E3" s="368"/>
      <c r="F3" s="368" t="s">
        <v>42</v>
      </c>
      <c r="G3" s="366" t="s">
        <v>6</v>
      </c>
      <c r="H3" s="366"/>
      <c r="I3" s="366"/>
      <c r="J3" s="366"/>
      <c r="K3" s="366"/>
      <c r="L3" s="366"/>
      <c r="M3" s="366"/>
      <c r="N3" s="366"/>
      <c r="O3" s="366"/>
      <c r="P3" s="369" t="s">
        <v>31</v>
      </c>
      <c r="Q3" s="369"/>
      <c r="R3" s="369"/>
      <c r="S3" s="370" t="s">
        <v>141</v>
      </c>
      <c r="T3" s="369"/>
      <c r="U3" s="369"/>
      <c r="V3" s="371" t="s">
        <v>5</v>
      </c>
      <c r="W3" s="371"/>
      <c r="X3" s="371"/>
      <c r="Y3" s="371"/>
      <c r="Z3" s="372" t="s">
        <v>51</v>
      </c>
    </row>
    <row r="4" spans="1:26" x14ac:dyDescent="0.5">
      <c r="A4" s="366"/>
      <c r="B4" s="367"/>
      <c r="C4" s="368"/>
      <c r="D4" s="368" t="s">
        <v>43</v>
      </c>
      <c r="E4" s="368" t="s">
        <v>44</v>
      </c>
      <c r="F4" s="368"/>
      <c r="G4" s="366" t="s">
        <v>4</v>
      </c>
      <c r="H4" s="366"/>
      <c r="I4" s="366"/>
      <c r="J4" s="366"/>
      <c r="K4" s="366"/>
      <c r="L4" s="366" t="s">
        <v>32</v>
      </c>
      <c r="M4" s="366"/>
      <c r="N4" s="373" t="s">
        <v>84</v>
      </c>
      <c r="O4" s="373"/>
      <c r="P4" s="369"/>
      <c r="Q4" s="369"/>
      <c r="R4" s="369"/>
      <c r="S4" s="369"/>
      <c r="T4" s="369"/>
      <c r="U4" s="369"/>
      <c r="V4" s="371"/>
      <c r="W4" s="371"/>
      <c r="X4" s="371"/>
      <c r="Y4" s="371"/>
      <c r="Z4" s="372"/>
    </row>
    <row r="5" spans="1:26" x14ac:dyDescent="0.5">
      <c r="A5" s="366"/>
      <c r="B5" s="367"/>
      <c r="C5" s="368"/>
      <c r="D5" s="368"/>
      <c r="E5" s="368"/>
      <c r="F5" s="368"/>
      <c r="G5" s="366"/>
      <c r="H5" s="366"/>
      <c r="I5" s="366"/>
      <c r="J5" s="366"/>
      <c r="K5" s="366"/>
      <c r="L5" s="366"/>
      <c r="M5" s="366"/>
      <c r="N5" s="373"/>
      <c r="O5" s="373"/>
      <c r="P5" s="369"/>
      <c r="Q5" s="369"/>
      <c r="R5" s="369"/>
      <c r="S5" s="369"/>
      <c r="T5" s="369"/>
      <c r="U5" s="369"/>
      <c r="V5" s="374" t="s">
        <v>150</v>
      </c>
      <c r="W5" s="374" t="s">
        <v>151</v>
      </c>
      <c r="X5" s="372" t="s">
        <v>464</v>
      </c>
      <c r="Y5" s="372"/>
      <c r="Z5" s="372"/>
    </row>
    <row r="6" spans="1:26" x14ac:dyDescent="0.5">
      <c r="A6" s="366"/>
      <c r="B6" s="367"/>
      <c r="C6" s="368"/>
      <c r="D6" s="368"/>
      <c r="E6" s="368"/>
      <c r="F6" s="368"/>
      <c r="G6" s="366" t="s">
        <v>40</v>
      </c>
      <c r="H6" s="366" t="s">
        <v>3</v>
      </c>
      <c r="I6" s="366" t="s">
        <v>2</v>
      </c>
      <c r="J6" s="366" t="s">
        <v>1</v>
      </c>
      <c r="K6" s="366" t="s">
        <v>143</v>
      </c>
      <c r="L6" s="366" t="s">
        <v>144</v>
      </c>
      <c r="M6" s="366" t="s">
        <v>145</v>
      </c>
      <c r="N6" s="373" t="s">
        <v>146</v>
      </c>
      <c r="O6" s="373" t="s">
        <v>85</v>
      </c>
      <c r="P6" s="370" t="s">
        <v>147</v>
      </c>
      <c r="Q6" s="370" t="s">
        <v>148</v>
      </c>
      <c r="R6" s="370" t="s">
        <v>149</v>
      </c>
      <c r="S6" s="369" t="s">
        <v>30</v>
      </c>
      <c r="T6" s="369" t="s">
        <v>35</v>
      </c>
      <c r="U6" s="369" t="s">
        <v>36</v>
      </c>
      <c r="V6" s="371"/>
      <c r="W6" s="371"/>
      <c r="X6" s="375" t="s">
        <v>465</v>
      </c>
      <c r="Y6" s="375" t="s">
        <v>466</v>
      </c>
      <c r="Z6" s="372"/>
    </row>
    <row r="7" spans="1:26" x14ac:dyDescent="0.5">
      <c r="A7" s="366"/>
      <c r="B7" s="367"/>
      <c r="C7" s="368"/>
      <c r="D7" s="368"/>
      <c r="E7" s="368"/>
      <c r="F7" s="368"/>
      <c r="G7" s="366"/>
      <c r="H7" s="366"/>
      <c r="I7" s="366"/>
      <c r="J7" s="366"/>
      <c r="K7" s="366"/>
      <c r="L7" s="366"/>
      <c r="M7" s="366"/>
      <c r="N7" s="373"/>
      <c r="O7" s="373"/>
      <c r="P7" s="369"/>
      <c r="Q7" s="369"/>
      <c r="R7" s="369"/>
      <c r="S7" s="369"/>
      <c r="T7" s="369"/>
      <c r="U7" s="369"/>
      <c r="V7" s="16" t="s">
        <v>0</v>
      </c>
      <c r="W7" s="16" t="s">
        <v>0</v>
      </c>
      <c r="X7" s="376"/>
      <c r="Y7" s="376"/>
      <c r="Z7" s="372"/>
    </row>
    <row r="8" spans="1:26" s="24" customFormat="1" ht="43.5" x14ac:dyDescent="0.5">
      <c r="A8" s="17">
        <v>1</v>
      </c>
      <c r="B8" s="18" t="s">
        <v>467</v>
      </c>
      <c r="C8" s="19" t="s">
        <v>468</v>
      </c>
      <c r="D8" s="18" t="s">
        <v>60</v>
      </c>
      <c r="E8" s="18" t="s">
        <v>75</v>
      </c>
      <c r="F8" s="18" t="s">
        <v>103</v>
      </c>
      <c r="G8" s="18" t="s">
        <v>469</v>
      </c>
      <c r="H8" s="18" t="s">
        <v>470</v>
      </c>
      <c r="I8" s="18" t="s">
        <v>471</v>
      </c>
      <c r="J8" s="18" t="s">
        <v>472</v>
      </c>
      <c r="K8" s="18" t="s">
        <v>473</v>
      </c>
      <c r="L8" s="18">
        <v>17.676693</v>
      </c>
      <c r="M8" s="18">
        <v>100.172085</v>
      </c>
      <c r="N8" s="18" t="s">
        <v>52</v>
      </c>
      <c r="O8" s="18" t="s">
        <v>56</v>
      </c>
      <c r="P8" s="18">
        <v>1</v>
      </c>
      <c r="Q8" s="18">
        <v>4</v>
      </c>
      <c r="R8" s="18">
        <v>4</v>
      </c>
      <c r="S8" s="20">
        <v>1200</v>
      </c>
      <c r="T8" s="21" t="s">
        <v>474</v>
      </c>
      <c r="U8" s="20">
        <v>200</v>
      </c>
      <c r="V8" s="22">
        <v>242767</v>
      </c>
      <c r="W8" s="22" t="s">
        <v>475</v>
      </c>
      <c r="X8" s="18" t="s">
        <v>474</v>
      </c>
      <c r="Y8" s="23">
        <v>1912000</v>
      </c>
      <c r="Z8" s="17"/>
    </row>
    <row r="9" spans="1:26" s="24" customFormat="1" ht="43.5" x14ac:dyDescent="0.5">
      <c r="A9" s="17">
        <v>2</v>
      </c>
      <c r="B9" s="17" t="s">
        <v>467</v>
      </c>
      <c r="C9" s="25" t="s">
        <v>476</v>
      </c>
      <c r="D9" s="17" t="s">
        <v>62</v>
      </c>
      <c r="E9" s="17" t="s">
        <v>74</v>
      </c>
      <c r="F9" s="17" t="s">
        <v>90</v>
      </c>
      <c r="G9" s="17">
        <v>13</v>
      </c>
      <c r="H9" s="17" t="s">
        <v>477</v>
      </c>
      <c r="I9" s="17" t="s">
        <v>471</v>
      </c>
      <c r="J9" s="17" t="s">
        <v>472</v>
      </c>
      <c r="K9" s="17" t="s">
        <v>473</v>
      </c>
      <c r="L9" s="17">
        <v>17.667133</v>
      </c>
      <c r="M9" s="17">
        <v>100.166397</v>
      </c>
      <c r="N9" s="17" t="s">
        <v>52</v>
      </c>
      <c r="O9" s="17" t="s">
        <v>56</v>
      </c>
      <c r="P9" s="17">
        <v>1</v>
      </c>
      <c r="Q9" s="17">
        <v>4</v>
      </c>
      <c r="R9" s="17">
        <v>4</v>
      </c>
      <c r="S9" s="26" t="s">
        <v>474</v>
      </c>
      <c r="T9" s="27" t="s">
        <v>474</v>
      </c>
      <c r="U9" s="26">
        <v>280</v>
      </c>
      <c r="V9" s="28">
        <v>242768</v>
      </c>
      <c r="W9" s="28" t="s">
        <v>475</v>
      </c>
      <c r="X9" s="17"/>
      <c r="Y9" s="29">
        <v>452600</v>
      </c>
      <c r="Z9" s="17"/>
    </row>
    <row r="10" spans="1:26" s="24" customFormat="1" ht="43.5" x14ac:dyDescent="0.5">
      <c r="A10" s="17">
        <v>3</v>
      </c>
      <c r="B10" s="17" t="s">
        <v>467</v>
      </c>
      <c r="C10" s="25" t="s">
        <v>478</v>
      </c>
      <c r="D10" s="17" t="s">
        <v>60</v>
      </c>
      <c r="E10" s="17" t="s">
        <v>65</v>
      </c>
      <c r="F10" s="17" t="s">
        <v>103</v>
      </c>
      <c r="G10" s="17">
        <v>10</v>
      </c>
      <c r="H10" s="17" t="s">
        <v>479</v>
      </c>
      <c r="I10" s="17" t="s">
        <v>471</v>
      </c>
      <c r="J10" s="17" t="s">
        <v>472</v>
      </c>
      <c r="K10" s="17" t="s">
        <v>473</v>
      </c>
      <c r="L10" s="17">
        <v>17.703187</v>
      </c>
      <c r="M10" s="17">
        <v>100.202917</v>
      </c>
      <c r="N10" s="17" t="s">
        <v>52</v>
      </c>
      <c r="O10" s="17" t="s">
        <v>56</v>
      </c>
      <c r="P10" s="17">
        <v>1</v>
      </c>
      <c r="Q10" s="17">
        <v>4</v>
      </c>
      <c r="R10" s="17">
        <v>4</v>
      </c>
      <c r="S10" s="17">
        <v>650</v>
      </c>
      <c r="T10" s="17" t="s">
        <v>474</v>
      </c>
      <c r="U10" s="17">
        <v>156</v>
      </c>
      <c r="V10" s="28">
        <v>242768</v>
      </c>
      <c r="W10" s="28" t="s">
        <v>475</v>
      </c>
      <c r="X10" s="30"/>
      <c r="Y10" s="31">
        <v>577600</v>
      </c>
      <c r="Z10" s="32"/>
    </row>
    <row r="11" spans="1:26" s="24" customFormat="1" ht="43.5" x14ac:dyDescent="0.5">
      <c r="A11" s="17">
        <v>4</v>
      </c>
      <c r="B11" s="17" t="s">
        <v>467</v>
      </c>
      <c r="C11" s="25" t="s">
        <v>480</v>
      </c>
      <c r="D11" s="17" t="s">
        <v>60</v>
      </c>
      <c r="E11" s="17" t="s">
        <v>65</v>
      </c>
      <c r="F11" s="17" t="s">
        <v>103</v>
      </c>
      <c r="G11" s="17">
        <v>13</v>
      </c>
      <c r="H11" s="17" t="s">
        <v>477</v>
      </c>
      <c r="I11" s="17" t="s">
        <v>471</v>
      </c>
      <c r="J11" s="17" t="s">
        <v>472</v>
      </c>
      <c r="K11" s="17" t="s">
        <v>473</v>
      </c>
      <c r="L11" s="17">
        <v>17.680022999999998</v>
      </c>
      <c r="M11" s="17">
        <v>100.17161400000001</v>
      </c>
      <c r="N11" s="17" t="s">
        <v>52</v>
      </c>
      <c r="O11" s="17" t="s">
        <v>56</v>
      </c>
      <c r="P11" s="17">
        <v>1</v>
      </c>
      <c r="Q11" s="17">
        <v>4</v>
      </c>
      <c r="R11" s="17">
        <v>4</v>
      </c>
      <c r="S11" s="17">
        <v>1500</v>
      </c>
      <c r="T11" s="17" t="s">
        <v>474</v>
      </c>
      <c r="U11" s="17">
        <v>240</v>
      </c>
      <c r="V11" s="28">
        <v>242769</v>
      </c>
      <c r="W11" s="28" t="s">
        <v>475</v>
      </c>
      <c r="X11" s="30"/>
      <c r="Y11" s="31">
        <v>400700</v>
      </c>
      <c r="Z11" s="32"/>
    </row>
    <row r="12" spans="1:26" s="24" customFormat="1" ht="65.25" x14ac:dyDescent="0.5">
      <c r="A12" s="17">
        <v>5</v>
      </c>
      <c r="B12" s="17" t="s">
        <v>467</v>
      </c>
      <c r="C12" s="25" t="s">
        <v>481</v>
      </c>
      <c r="D12" s="17" t="s">
        <v>60</v>
      </c>
      <c r="E12" s="17" t="s">
        <v>65</v>
      </c>
      <c r="F12" s="17" t="s">
        <v>103</v>
      </c>
      <c r="G12" s="17">
        <v>5</v>
      </c>
      <c r="H12" s="17" t="s">
        <v>470</v>
      </c>
      <c r="I12" s="17" t="s">
        <v>471</v>
      </c>
      <c r="J12" s="17" t="s">
        <v>472</v>
      </c>
      <c r="K12" s="17" t="s">
        <v>473</v>
      </c>
      <c r="L12" s="17">
        <v>17.679713</v>
      </c>
      <c r="M12" s="17">
        <v>100.185593</v>
      </c>
      <c r="N12" s="17" t="s">
        <v>52</v>
      </c>
      <c r="O12" s="17" t="s">
        <v>56</v>
      </c>
      <c r="P12" s="17">
        <v>1</v>
      </c>
      <c r="Q12" s="17">
        <v>4</v>
      </c>
      <c r="R12" s="17">
        <v>4</v>
      </c>
      <c r="S12" s="17">
        <v>780</v>
      </c>
      <c r="T12" s="33" t="s">
        <v>474</v>
      </c>
      <c r="U12" s="17">
        <v>180</v>
      </c>
      <c r="V12" s="28">
        <v>242770</v>
      </c>
      <c r="W12" s="28" t="s">
        <v>475</v>
      </c>
      <c r="X12" s="30"/>
      <c r="Y12" s="31">
        <v>483300</v>
      </c>
      <c r="Z12" s="32"/>
    </row>
    <row r="13" spans="1:26" s="24" customFormat="1" ht="65.25" x14ac:dyDescent="0.5">
      <c r="A13" s="17">
        <v>6</v>
      </c>
      <c r="B13" s="17" t="s">
        <v>467</v>
      </c>
      <c r="C13" s="19" t="s">
        <v>482</v>
      </c>
      <c r="D13" s="17" t="s">
        <v>60</v>
      </c>
      <c r="E13" s="17" t="s">
        <v>65</v>
      </c>
      <c r="F13" s="17" t="s">
        <v>103</v>
      </c>
      <c r="G13" s="17">
        <v>11</v>
      </c>
      <c r="H13" s="17" t="s">
        <v>483</v>
      </c>
      <c r="I13" s="17" t="s">
        <v>471</v>
      </c>
      <c r="J13" s="17" t="s">
        <v>472</v>
      </c>
      <c r="K13" s="17" t="s">
        <v>473</v>
      </c>
      <c r="L13" s="17">
        <v>17.697402</v>
      </c>
      <c r="M13" s="17">
        <v>100.173103</v>
      </c>
      <c r="N13" s="17" t="s">
        <v>52</v>
      </c>
      <c r="O13" s="17" t="s">
        <v>56</v>
      </c>
      <c r="P13" s="17">
        <v>1</v>
      </c>
      <c r="Q13" s="17">
        <v>4</v>
      </c>
      <c r="R13" s="17">
        <v>4</v>
      </c>
      <c r="S13" s="17">
        <v>620</v>
      </c>
      <c r="T13" s="33" t="s">
        <v>474</v>
      </c>
      <c r="U13" s="17">
        <v>190</v>
      </c>
      <c r="V13" s="28">
        <v>242771</v>
      </c>
      <c r="W13" s="28" t="s">
        <v>475</v>
      </c>
      <c r="X13" s="30"/>
      <c r="Y13" s="31">
        <v>416700</v>
      </c>
      <c r="Z13" s="32"/>
    </row>
    <row r="14" spans="1:26" s="24" customFormat="1" ht="65.25" x14ac:dyDescent="0.5">
      <c r="A14" s="17">
        <v>7</v>
      </c>
      <c r="B14" s="17" t="s">
        <v>467</v>
      </c>
      <c r="C14" s="25" t="s">
        <v>484</v>
      </c>
      <c r="D14" s="17" t="s">
        <v>60</v>
      </c>
      <c r="E14" s="17" t="s">
        <v>65</v>
      </c>
      <c r="F14" s="17" t="s">
        <v>103</v>
      </c>
      <c r="G14" s="17">
        <v>11</v>
      </c>
      <c r="H14" s="17" t="s">
        <v>483</v>
      </c>
      <c r="I14" s="17" t="s">
        <v>471</v>
      </c>
      <c r="J14" s="17" t="s">
        <v>472</v>
      </c>
      <c r="K14" s="17" t="s">
        <v>473</v>
      </c>
      <c r="L14" s="17">
        <v>17.708176999999999</v>
      </c>
      <c r="M14" s="17">
        <v>100.16960899999999</v>
      </c>
      <c r="N14" s="17" t="s">
        <v>52</v>
      </c>
      <c r="O14" s="17" t="s">
        <v>56</v>
      </c>
      <c r="P14" s="17">
        <v>1</v>
      </c>
      <c r="Q14" s="17">
        <v>4</v>
      </c>
      <c r="R14" s="17">
        <v>4</v>
      </c>
      <c r="S14" s="17">
        <v>120</v>
      </c>
      <c r="T14" s="33" t="s">
        <v>474</v>
      </c>
      <c r="U14" s="17">
        <v>75</v>
      </c>
      <c r="V14" s="28">
        <v>242772</v>
      </c>
      <c r="W14" s="28" t="s">
        <v>475</v>
      </c>
      <c r="X14" s="30"/>
      <c r="Y14" s="31">
        <v>396700</v>
      </c>
      <c r="Z14" s="30"/>
    </row>
    <row r="15" spans="1:26" s="24" customFormat="1" ht="65.25" x14ac:dyDescent="0.5">
      <c r="A15" s="17">
        <v>8</v>
      </c>
      <c r="B15" s="17" t="s">
        <v>467</v>
      </c>
      <c r="C15" s="25" t="s">
        <v>485</v>
      </c>
      <c r="D15" s="17" t="s">
        <v>60</v>
      </c>
      <c r="E15" s="17" t="s">
        <v>65</v>
      </c>
      <c r="F15" s="17" t="s">
        <v>103</v>
      </c>
      <c r="G15" s="17">
        <v>11</v>
      </c>
      <c r="H15" s="17" t="s">
        <v>483</v>
      </c>
      <c r="I15" s="17" t="s">
        <v>471</v>
      </c>
      <c r="J15" s="17" t="s">
        <v>472</v>
      </c>
      <c r="K15" s="17" t="s">
        <v>473</v>
      </c>
      <c r="L15" s="17">
        <v>17.718902</v>
      </c>
      <c r="M15" s="17">
        <v>100.16710399999999</v>
      </c>
      <c r="N15" s="17" t="s">
        <v>52</v>
      </c>
      <c r="O15" s="17" t="s">
        <v>56</v>
      </c>
      <c r="P15" s="17">
        <v>1</v>
      </c>
      <c r="Q15" s="17">
        <v>4</v>
      </c>
      <c r="R15" s="17">
        <v>4</v>
      </c>
      <c r="S15" s="17">
        <v>90</v>
      </c>
      <c r="T15" s="33" t="s">
        <v>474</v>
      </c>
      <c r="U15" s="17">
        <v>45</v>
      </c>
      <c r="V15" s="28">
        <v>242773</v>
      </c>
      <c r="W15" s="28" t="s">
        <v>475</v>
      </c>
      <c r="X15" s="30"/>
      <c r="Y15" s="31">
        <v>396700</v>
      </c>
      <c r="Z15" s="17"/>
    </row>
    <row r="16" spans="1:26" s="24" customFormat="1" ht="43.5" x14ac:dyDescent="0.5">
      <c r="A16" s="17">
        <v>9</v>
      </c>
      <c r="B16" s="17" t="s">
        <v>467</v>
      </c>
      <c r="C16" s="25" t="s">
        <v>486</v>
      </c>
      <c r="D16" s="17" t="s">
        <v>60</v>
      </c>
      <c r="E16" s="17" t="s">
        <v>67</v>
      </c>
      <c r="F16" s="17" t="s">
        <v>111</v>
      </c>
      <c r="G16" s="17">
        <v>7</v>
      </c>
      <c r="H16" s="17" t="s">
        <v>487</v>
      </c>
      <c r="I16" s="17" t="s">
        <v>471</v>
      </c>
      <c r="J16" s="17" t="s">
        <v>472</v>
      </c>
      <c r="K16" s="17" t="s">
        <v>473</v>
      </c>
      <c r="L16" s="17">
        <v>17.670117999999999</v>
      </c>
      <c r="M16" s="17">
        <v>100.192086</v>
      </c>
      <c r="N16" s="17" t="s">
        <v>52</v>
      </c>
      <c r="O16" s="17" t="s">
        <v>56</v>
      </c>
      <c r="P16" s="17">
        <v>1</v>
      </c>
      <c r="Q16" s="17">
        <v>4</v>
      </c>
      <c r="R16" s="17">
        <v>4</v>
      </c>
      <c r="S16" s="34">
        <v>2000</v>
      </c>
      <c r="T16" s="17" t="s">
        <v>474</v>
      </c>
      <c r="U16" s="17">
        <v>500</v>
      </c>
      <c r="V16" s="28">
        <v>242774</v>
      </c>
      <c r="W16" s="28" t="s">
        <v>475</v>
      </c>
      <c r="X16" s="30"/>
      <c r="Y16" s="31">
        <v>262100</v>
      </c>
      <c r="Z16" s="17"/>
    </row>
    <row r="17" spans="1:26" s="24" customFormat="1" ht="43.5" x14ac:dyDescent="0.5">
      <c r="A17" s="17">
        <v>10</v>
      </c>
      <c r="B17" s="17" t="s">
        <v>467</v>
      </c>
      <c r="C17" s="25" t="s">
        <v>488</v>
      </c>
      <c r="D17" s="17" t="s">
        <v>60</v>
      </c>
      <c r="E17" s="17" t="s">
        <v>67</v>
      </c>
      <c r="F17" s="17" t="s">
        <v>111</v>
      </c>
      <c r="G17" s="17">
        <v>13</v>
      </c>
      <c r="H17" s="17" t="s">
        <v>477</v>
      </c>
      <c r="I17" s="17" t="s">
        <v>471</v>
      </c>
      <c r="J17" s="17" t="s">
        <v>472</v>
      </c>
      <c r="K17" s="17" t="s">
        <v>473</v>
      </c>
      <c r="L17" s="17">
        <v>17.685762</v>
      </c>
      <c r="M17" s="17">
        <v>100.16856799999999</v>
      </c>
      <c r="N17" s="17" t="s">
        <v>52</v>
      </c>
      <c r="O17" s="17" t="s">
        <v>56</v>
      </c>
      <c r="P17" s="17">
        <v>1</v>
      </c>
      <c r="Q17" s="17">
        <v>4</v>
      </c>
      <c r="R17" s="17">
        <v>4</v>
      </c>
      <c r="S17" s="34">
        <v>1650</v>
      </c>
      <c r="T17" s="17" t="s">
        <v>474</v>
      </c>
      <c r="U17" s="17">
        <v>385</v>
      </c>
      <c r="V17" s="28">
        <v>242775</v>
      </c>
      <c r="W17" s="28" t="s">
        <v>475</v>
      </c>
      <c r="X17" s="30"/>
      <c r="Y17" s="31">
        <v>258900</v>
      </c>
      <c r="Z17" s="17"/>
    </row>
    <row r="18" spans="1:26" s="24" customFormat="1" ht="43.5" x14ac:dyDescent="0.5">
      <c r="A18" s="17">
        <v>11</v>
      </c>
      <c r="B18" s="17" t="s">
        <v>467</v>
      </c>
      <c r="C18" s="25" t="s">
        <v>489</v>
      </c>
      <c r="D18" s="17" t="s">
        <v>60</v>
      </c>
      <c r="E18" s="17" t="s">
        <v>67</v>
      </c>
      <c r="F18" s="17" t="s">
        <v>111</v>
      </c>
      <c r="G18" s="17">
        <v>13</v>
      </c>
      <c r="H18" s="17" t="s">
        <v>477</v>
      </c>
      <c r="I18" s="17" t="s">
        <v>471</v>
      </c>
      <c r="J18" s="17" t="s">
        <v>472</v>
      </c>
      <c r="K18" s="17" t="s">
        <v>473</v>
      </c>
      <c r="L18" s="17">
        <v>17.680350000000001</v>
      </c>
      <c r="M18" s="17">
        <v>100.17142699999999</v>
      </c>
      <c r="N18" s="17" t="s">
        <v>52</v>
      </c>
      <c r="O18" s="17" t="s">
        <v>56</v>
      </c>
      <c r="P18" s="17">
        <v>1</v>
      </c>
      <c r="Q18" s="17">
        <v>4</v>
      </c>
      <c r="R18" s="17">
        <v>4</v>
      </c>
      <c r="S18" s="34">
        <v>1800</v>
      </c>
      <c r="T18" s="17" t="s">
        <v>474</v>
      </c>
      <c r="U18" s="17">
        <v>385</v>
      </c>
      <c r="V18" s="28">
        <v>242776</v>
      </c>
      <c r="W18" s="28" t="s">
        <v>475</v>
      </c>
      <c r="X18" s="30"/>
      <c r="Y18" s="31">
        <v>167900</v>
      </c>
      <c r="Z18" s="17"/>
    </row>
    <row r="19" spans="1:26" s="24" customFormat="1" x14ac:dyDescent="0.5">
      <c r="A19" s="17">
        <v>12</v>
      </c>
      <c r="B19" s="18" t="s">
        <v>490</v>
      </c>
      <c r="C19" s="19" t="s">
        <v>491</v>
      </c>
      <c r="D19" s="18" t="s">
        <v>60</v>
      </c>
      <c r="E19" s="18" t="s">
        <v>81</v>
      </c>
      <c r="F19" s="18" t="s">
        <v>92</v>
      </c>
      <c r="G19" s="18">
        <v>2</v>
      </c>
      <c r="H19" s="18" t="s">
        <v>492</v>
      </c>
      <c r="I19" s="18" t="s">
        <v>493</v>
      </c>
      <c r="J19" s="18" t="s">
        <v>472</v>
      </c>
      <c r="K19" s="18" t="s">
        <v>473</v>
      </c>
      <c r="L19" s="18">
        <v>17.621272000000001</v>
      </c>
      <c r="M19" s="18">
        <v>100.07711500000001</v>
      </c>
      <c r="N19" s="18" t="s">
        <v>52</v>
      </c>
      <c r="O19" s="18" t="s">
        <v>56</v>
      </c>
      <c r="P19" s="18">
        <v>3</v>
      </c>
      <c r="Q19" s="18">
        <v>4</v>
      </c>
      <c r="R19" s="18">
        <v>4</v>
      </c>
      <c r="S19" s="20" t="s">
        <v>494</v>
      </c>
      <c r="T19" s="21">
        <v>10</v>
      </c>
      <c r="U19" s="20">
        <v>500</v>
      </c>
      <c r="V19" s="22">
        <v>242767</v>
      </c>
      <c r="W19" s="22" t="s">
        <v>475</v>
      </c>
      <c r="X19" s="18" t="s">
        <v>474</v>
      </c>
      <c r="Y19" s="23">
        <v>423000</v>
      </c>
      <c r="Z19" s="17"/>
    </row>
    <row r="20" spans="1:26" s="24" customFormat="1" ht="54.75" x14ac:dyDescent="0.5">
      <c r="A20" s="17">
        <v>13</v>
      </c>
      <c r="B20" s="35" t="s">
        <v>495</v>
      </c>
      <c r="C20" s="36" t="s">
        <v>496</v>
      </c>
      <c r="D20" s="37" t="s">
        <v>62</v>
      </c>
      <c r="E20" s="37" t="s">
        <v>74</v>
      </c>
      <c r="F20" s="37" t="s">
        <v>89</v>
      </c>
      <c r="G20" s="37">
        <v>10</v>
      </c>
      <c r="H20" s="38" t="s">
        <v>497</v>
      </c>
      <c r="I20" s="35" t="s">
        <v>498</v>
      </c>
      <c r="J20" s="35" t="s">
        <v>499</v>
      </c>
      <c r="K20" s="35" t="s">
        <v>473</v>
      </c>
      <c r="L20" s="39">
        <v>17.680288999999998</v>
      </c>
      <c r="M20" s="40">
        <v>100.246424</v>
      </c>
      <c r="N20" s="37" t="s">
        <v>52</v>
      </c>
      <c r="O20" s="37" t="s">
        <v>88</v>
      </c>
      <c r="P20" s="33">
        <v>1</v>
      </c>
      <c r="Q20" s="33">
        <v>4</v>
      </c>
      <c r="R20" s="37">
        <v>4</v>
      </c>
      <c r="S20" s="41">
        <v>0</v>
      </c>
      <c r="T20" s="42">
        <v>0</v>
      </c>
      <c r="U20" s="41">
        <v>500</v>
      </c>
      <c r="V20" s="43">
        <v>242767</v>
      </c>
      <c r="W20" s="43">
        <v>242979</v>
      </c>
      <c r="X20" s="37" t="s">
        <v>500</v>
      </c>
      <c r="Y20" s="44" t="s">
        <v>501</v>
      </c>
      <c r="Z20" s="45"/>
    </row>
    <row r="21" spans="1:26" s="24" customFormat="1" ht="65.25" x14ac:dyDescent="0.5">
      <c r="A21" s="17">
        <v>14</v>
      </c>
      <c r="B21" s="35" t="s">
        <v>495</v>
      </c>
      <c r="C21" s="25" t="s">
        <v>502</v>
      </c>
      <c r="D21" s="33" t="s">
        <v>60</v>
      </c>
      <c r="E21" s="33" t="s">
        <v>75</v>
      </c>
      <c r="F21" s="33" t="s">
        <v>103</v>
      </c>
      <c r="G21" s="33">
        <v>10</v>
      </c>
      <c r="H21" s="38" t="s">
        <v>497</v>
      </c>
      <c r="I21" s="35" t="s">
        <v>498</v>
      </c>
      <c r="J21" s="35" t="s">
        <v>499</v>
      </c>
      <c r="K21" s="35" t="s">
        <v>473</v>
      </c>
      <c r="L21" s="46">
        <v>17.686575999999999</v>
      </c>
      <c r="M21" s="46">
        <v>100.252577</v>
      </c>
      <c r="N21" s="17" t="s">
        <v>52</v>
      </c>
      <c r="O21" s="17"/>
      <c r="P21" s="17">
        <v>1</v>
      </c>
      <c r="Q21" s="17">
        <v>4</v>
      </c>
      <c r="R21" s="17">
        <v>4</v>
      </c>
      <c r="S21" s="17">
        <v>0</v>
      </c>
      <c r="T21" s="17">
        <v>0</v>
      </c>
      <c r="U21" s="17">
        <v>500</v>
      </c>
      <c r="V21" s="43">
        <v>242767</v>
      </c>
      <c r="W21" s="43">
        <v>242979</v>
      </c>
      <c r="X21" s="37" t="s">
        <v>500</v>
      </c>
      <c r="Y21" s="44" t="s">
        <v>501</v>
      </c>
      <c r="Z21" s="32"/>
    </row>
    <row r="22" spans="1:26" s="24" customFormat="1" ht="69.75" x14ac:dyDescent="0.5">
      <c r="A22" s="17">
        <v>15</v>
      </c>
      <c r="B22" s="35" t="s">
        <v>495</v>
      </c>
      <c r="C22" s="25" t="s">
        <v>503</v>
      </c>
      <c r="D22" s="17" t="s">
        <v>60</v>
      </c>
      <c r="E22" s="17" t="s">
        <v>75</v>
      </c>
      <c r="F22" s="17" t="s">
        <v>103</v>
      </c>
      <c r="G22" s="17" t="s">
        <v>504</v>
      </c>
      <c r="H22" s="46" t="s">
        <v>505</v>
      </c>
      <c r="I22" s="35" t="s">
        <v>498</v>
      </c>
      <c r="J22" s="35" t="s">
        <v>499</v>
      </c>
      <c r="K22" s="35" t="s">
        <v>473</v>
      </c>
      <c r="L22" s="46">
        <v>17.610727000000001</v>
      </c>
      <c r="M22" s="46">
        <v>100.22793799999999</v>
      </c>
      <c r="N22" s="17" t="s">
        <v>52</v>
      </c>
      <c r="O22" s="17"/>
      <c r="P22" s="17">
        <v>1</v>
      </c>
      <c r="Q22" s="17">
        <v>4</v>
      </c>
      <c r="R22" s="32">
        <v>4</v>
      </c>
      <c r="S22" s="17">
        <v>0</v>
      </c>
      <c r="T22" s="17">
        <v>0</v>
      </c>
      <c r="U22" s="17">
        <v>1500</v>
      </c>
      <c r="V22" s="43">
        <v>242767</v>
      </c>
      <c r="W22" s="43">
        <v>242979</v>
      </c>
      <c r="X22" s="37" t="s">
        <v>500</v>
      </c>
      <c r="Y22" s="44" t="s">
        <v>501</v>
      </c>
      <c r="Z22" s="32"/>
    </row>
    <row r="23" spans="1:26" s="24" customFormat="1" ht="93" x14ac:dyDescent="0.5">
      <c r="A23" s="17">
        <v>16</v>
      </c>
      <c r="B23" s="35" t="s">
        <v>495</v>
      </c>
      <c r="C23" s="47" t="s">
        <v>506</v>
      </c>
      <c r="D23" s="17" t="s">
        <v>60</v>
      </c>
      <c r="E23" s="17" t="s">
        <v>75</v>
      </c>
      <c r="F23" s="17" t="s">
        <v>103</v>
      </c>
      <c r="G23" s="17" t="s">
        <v>507</v>
      </c>
      <c r="H23" s="46" t="s">
        <v>508</v>
      </c>
      <c r="I23" s="35" t="s">
        <v>498</v>
      </c>
      <c r="J23" s="35" t="s">
        <v>499</v>
      </c>
      <c r="K23" s="35" t="s">
        <v>473</v>
      </c>
      <c r="L23" s="46">
        <v>17.687197000000001</v>
      </c>
      <c r="M23" s="46">
        <v>100.25397700000001</v>
      </c>
      <c r="N23" s="17" t="s">
        <v>52</v>
      </c>
      <c r="O23" s="17"/>
      <c r="P23" s="17">
        <v>1</v>
      </c>
      <c r="Q23" s="17">
        <v>4</v>
      </c>
      <c r="R23" s="48">
        <v>4</v>
      </c>
      <c r="S23" s="17">
        <v>0</v>
      </c>
      <c r="T23" s="17">
        <v>0</v>
      </c>
      <c r="U23" s="17">
        <v>1500</v>
      </c>
      <c r="V23" s="43">
        <v>242767</v>
      </c>
      <c r="W23" s="43">
        <v>242979</v>
      </c>
      <c r="X23" s="37" t="s">
        <v>500</v>
      </c>
      <c r="Y23" s="44" t="s">
        <v>501</v>
      </c>
      <c r="Z23" s="32"/>
    </row>
    <row r="24" spans="1:26" s="60" customFormat="1" ht="48" x14ac:dyDescent="0.5">
      <c r="A24" s="17">
        <v>17</v>
      </c>
      <c r="B24" s="49" t="s">
        <v>509</v>
      </c>
      <c r="C24" s="50" t="s">
        <v>510</v>
      </c>
      <c r="D24" s="51" t="s">
        <v>64</v>
      </c>
      <c r="E24" s="52" t="s">
        <v>72</v>
      </c>
      <c r="F24" s="53" t="s">
        <v>98</v>
      </c>
      <c r="G24" s="53">
        <v>3</v>
      </c>
      <c r="H24" s="53" t="s">
        <v>511</v>
      </c>
      <c r="I24" s="49" t="s">
        <v>512</v>
      </c>
      <c r="J24" s="49" t="s">
        <v>513</v>
      </c>
      <c r="K24" s="49" t="s">
        <v>473</v>
      </c>
      <c r="L24" s="49">
        <v>17.404778</v>
      </c>
      <c r="M24" s="49">
        <v>100.19339600000001</v>
      </c>
      <c r="N24" s="53" t="s">
        <v>52</v>
      </c>
      <c r="O24" s="53" t="s">
        <v>28</v>
      </c>
      <c r="P24" s="49">
        <v>4</v>
      </c>
      <c r="Q24" s="49">
        <v>4</v>
      </c>
      <c r="R24" s="54">
        <v>4</v>
      </c>
      <c r="S24" s="55"/>
      <c r="T24" s="56">
        <v>14208</v>
      </c>
      <c r="U24" s="55">
        <v>152</v>
      </c>
      <c r="V24" s="57">
        <v>243009</v>
      </c>
      <c r="W24" s="57">
        <v>243054</v>
      </c>
      <c r="X24" s="58"/>
      <c r="Y24" s="59">
        <v>280000</v>
      </c>
      <c r="Z24" s="53"/>
    </row>
    <row r="25" spans="1:26" s="24" customFormat="1" ht="43.5" x14ac:dyDescent="0.5">
      <c r="A25" s="17">
        <v>18</v>
      </c>
      <c r="B25" s="61" t="s">
        <v>514</v>
      </c>
      <c r="C25" s="62" t="s">
        <v>515</v>
      </c>
      <c r="D25" s="63" t="s">
        <v>60</v>
      </c>
      <c r="E25" s="63" t="s">
        <v>79</v>
      </c>
      <c r="F25" s="63" t="s">
        <v>100</v>
      </c>
      <c r="G25" s="63">
        <v>2</v>
      </c>
      <c r="H25" s="63" t="s">
        <v>516</v>
      </c>
      <c r="I25" s="64" t="s">
        <v>517</v>
      </c>
      <c r="J25" s="64" t="s">
        <v>27</v>
      </c>
      <c r="K25" s="64" t="s">
        <v>473</v>
      </c>
      <c r="L25" s="64" t="s">
        <v>518</v>
      </c>
      <c r="M25" s="64" t="s">
        <v>519</v>
      </c>
      <c r="N25" s="63" t="s">
        <v>52</v>
      </c>
      <c r="O25" s="63" t="s">
        <v>27</v>
      </c>
      <c r="P25" s="64">
        <v>4</v>
      </c>
      <c r="Q25" s="64">
        <v>4</v>
      </c>
      <c r="R25" s="63">
        <v>4</v>
      </c>
      <c r="S25" s="65" t="s">
        <v>520</v>
      </c>
      <c r="T25" s="66">
        <v>350</v>
      </c>
      <c r="U25" s="65">
        <v>397</v>
      </c>
      <c r="V25" s="67">
        <v>242767</v>
      </c>
      <c r="W25" s="67">
        <v>242888</v>
      </c>
      <c r="X25" s="63" t="s">
        <v>520</v>
      </c>
      <c r="Y25" s="68">
        <v>10167000</v>
      </c>
      <c r="Z25" s="63"/>
    </row>
    <row r="26" spans="1:26" s="24" customFormat="1" ht="43.5" x14ac:dyDescent="0.5">
      <c r="A26" s="17">
        <v>19</v>
      </c>
      <c r="B26" s="61" t="s">
        <v>514</v>
      </c>
      <c r="C26" s="62" t="s">
        <v>515</v>
      </c>
      <c r="D26" s="63" t="s">
        <v>60</v>
      </c>
      <c r="E26" s="63" t="s">
        <v>79</v>
      </c>
      <c r="F26" s="63" t="s">
        <v>100</v>
      </c>
      <c r="G26" s="63">
        <v>3</v>
      </c>
      <c r="H26" s="63" t="s">
        <v>521</v>
      </c>
      <c r="I26" s="64" t="s">
        <v>517</v>
      </c>
      <c r="J26" s="64" t="s">
        <v>27</v>
      </c>
      <c r="K26" s="64" t="s">
        <v>473</v>
      </c>
      <c r="L26" s="64" t="s">
        <v>522</v>
      </c>
      <c r="M26" s="64" t="s">
        <v>523</v>
      </c>
      <c r="N26" s="63" t="s">
        <v>52</v>
      </c>
      <c r="O26" s="63" t="s">
        <v>27</v>
      </c>
      <c r="P26" s="64">
        <v>4</v>
      </c>
      <c r="Q26" s="64">
        <v>4</v>
      </c>
      <c r="R26" s="63">
        <v>4</v>
      </c>
      <c r="S26" s="65" t="s">
        <v>520</v>
      </c>
      <c r="T26" s="66">
        <v>350</v>
      </c>
      <c r="U26" s="65">
        <v>74</v>
      </c>
      <c r="V26" s="67">
        <v>242767</v>
      </c>
      <c r="W26" s="67">
        <v>242888</v>
      </c>
      <c r="X26" s="63" t="s">
        <v>520</v>
      </c>
      <c r="Y26" s="68">
        <v>8254000</v>
      </c>
      <c r="Z26" s="63"/>
    </row>
    <row r="27" spans="1:26" s="60" customFormat="1" ht="72" x14ac:dyDescent="0.5">
      <c r="A27" s="17">
        <v>20</v>
      </c>
      <c r="B27" s="69" t="s">
        <v>451</v>
      </c>
      <c r="C27" s="50" t="s">
        <v>524</v>
      </c>
      <c r="D27" s="32" t="s">
        <v>64</v>
      </c>
      <c r="E27" s="70" t="s">
        <v>63</v>
      </c>
      <c r="F27" s="70" t="s">
        <v>102</v>
      </c>
      <c r="G27" s="70">
        <v>9</v>
      </c>
      <c r="H27" s="70" t="s">
        <v>525</v>
      </c>
      <c r="I27" s="69" t="s">
        <v>526</v>
      </c>
      <c r="J27" s="69" t="s">
        <v>27</v>
      </c>
      <c r="K27" s="69" t="s">
        <v>473</v>
      </c>
      <c r="L27" s="69">
        <v>17.622547999999998</v>
      </c>
      <c r="M27" s="69">
        <v>100.532089</v>
      </c>
      <c r="N27" s="70" t="s">
        <v>52</v>
      </c>
      <c r="O27" s="70" t="s">
        <v>28</v>
      </c>
      <c r="P27" s="69">
        <v>4</v>
      </c>
      <c r="Q27" s="69">
        <v>4</v>
      </c>
      <c r="R27" s="71">
        <v>4</v>
      </c>
      <c r="S27" s="72">
        <v>16.2</v>
      </c>
      <c r="T27" s="73">
        <v>22610</v>
      </c>
      <c r="U27" s="72">
        <v>433</v>
      </c>
      <c r="V27" s="74">
        <v>242767</v>
      </c>
      <c r="W27" s="74">
        <v>242858</v>
      </c>
      <c r="X27" s="75"/>
      <c r="Y27" s="76">
        <v>1280000</v>
      </c>
      <c r="Z27" s="70"/>
    </row>
    <row r="28" spans="1:26" s="24" customFormat="1" ht="87" x14ac:dyDescent="0.5">
      <c r="A28" s="17">
        <v>21</v>
      </c>
      <c r="B28" s="77" t="s">
        <v>527</v>
      </c>
      <c r="C28" s="78" t="s">
        <v>528</v>
      </c>
      <c r="D28" s="18" t="s">
        <v>62</v>
      </c>
      <c r="E28" s="18" t="s">
        <v>74</v>
      </c>
      <c r="F28" s="18" t="s">
        <v>89</v>
      </c>
      <c r="G28" s="18">
        <v>2</v>
      </c>
      <c r="H28" s="18" t="s">
        <v>529</v>
      </c>
      <c r="I28" s="18" t="s">
        <v>530</v>
      </c>
      <c r="J28" s="77" t="s">
        <v>531</v>
      </c>
      <c r="K28" s="77" t="s">
        <v>473</v>
      </c>
      <c r="L28" s="77">
        <v>17.738572000000001</v>
      </c>
      <c r="M28" s="77">
        <v>100.330546</v>
      </c>
      <c r="N28" s="18" t="s">
        <v>52</v>
      </c>
      <c r="O28" s="18" t="s">
        <v>25</v>
      </c>
      <c r="P28" s="77">
        <v>1</v>
      </c>
      <c r="Q28" s="18">
        <v>4</v>
      </c>
      <c r="R28" s="18">
        <v>4</v>
      </c>
      <c r="S28" s="79" t="s">
        <v>474</v>
      </c>
      <c r="T28" s="80" t="s">
        <v>474</v>
      </c>
      <c r="U28" s="81">
        <v>65</v>
      </c>
      <c r="V28" s="82">
        <v>23621</v>
      </c>
      <c r="W28" s="82">
        <v>23682</v>
      </c>
      <c r="X28" s="83" t="s">
        <v>474</v>
      </c>
      <c r="Y28" s="84">
        <v>800000</v>
      </c>
      <c r="Z28" s="85"/>
    </row>
    <row r="29" spans="1:26" s="24" customFormat="1" ht="87" x14ac:dyDescent="0.5">
      <c r="A29" s="17">
        <v>22</v>
      </c>
      <c r="B29" s="77" t="s">
        <v>527</v>
      </c>
      <c r="C29" s="78" t="s">
        <v>532</v>
      </c>
      <c r="D29" s="18" t="s">
        <v>62</v>
      </c>
      <c r="E29" s="18" t="s">
        <v>74</v>
      </c>
      <c r="F29" s="18" t="s">
        <v>89</v>
      </c>
      <c r="G29" s="18">
        <v>5</v>
      </c>
      <c r="H29" s="18" t="s">
        <v>533</v>
      </c>
      <c r="I29" s="18" t="s">
        <v>530</v>
      </c>
      <c r="J29" s="77" t="s">
        <v>531</v>
      </c>
      <c r="K29" s="77" t="s">
        <v>473</v>
      </c>
      <c r="L29" s="77">
        <v>17.727250999999999</v>
      </c>
      <c r="M29" s="86">
        <v>100.329235</v>
      </c>
      <c r="N29" s="18" t="s">
        <v>52</v>
      </c>
      <c r="O29" s="18" t="s">
        <v>25</v>
      </c>
      <c r="P29" s="18">
        <v>1</v>
      </c>
      <c r="Q29" s="18">
        <v>4</v>
      </c>
      <c r="R29" s="18">
        <v>4</v>
      </c>
      <c r="S29" s="79" t="s">
        <v>474</v>
      </c>
      <c r="T29" s="80" t="s">
        <v>474</v>
      </c>
      <c r="U29" s="18">
        <v>83</v>
      </c>
      <c r="V29" s="82">
        <v>23621</v>
      </c>
      <c r="W29" s="82">
        <v>23682</v>
      </c>
      <c r="X29" s="83"/>
      <c r="Y29" s="84">
        <v>800000</v>
      </c>
      <c r="Z29" s="87"/>
    </row>
    <row r="30" spans="1:26" s="24" customFormat="1" ht="87" x14ac:dyDescent="0.5">
      <c r="A30" s="17">
        <v>23</v>
      </c>
      <c r="B30" s="77" t="s">
        <v>527</v>
      </c>
      <c r="C30" s="78" t="s">
        <v>534</v>
      </c>
      <c r="D30" s="18" t="s">
        <v>62</v>
      </c>
      <c r="E30" s="18" t="s">
        <v>74</v>
      </c>
      <c r="F30" s="18" t="s">
        <v>89</v>
      </c>
      <c r="G30" s="18">
        <v>6</v>
      </c>
      <c r="H30" s="18" t="s">
        <v>535</v>
      </c>
      <c r="I30" s="18" t="s">
        <v>530</v>
      </c>
      <c r="J30" s="77" t="s">
        <v>531</v>
      </c>
      <c r="K30" s="77" t="s">
        <v>473</v>
      </c>
      <c r="L30" s="77">
        <v>17.710654000000002</v>
      </c>
      <c r="M30" s="77">
        <v>100.308423</v>
      </c>
      <c r="N30" s="18" t="s">
        <v>52</v>
      </c>
      <c r="O30" s="18" t="s">
        <v>25</v>
      </c>
      <c r="P30" s="18">
        <v>1</v>
      </c>
      <c r="Q30" s="18">
        <v>4</v>
      </c>
      <c r="R30" s="18">
        <v>4</v>
      </c>
      <c r="S30" s="79" t="s">
        <v>474</v>
      </c>
      <c r="T30" s="80" t="s">
        <v>474</v>
      </c>
      <c r="U30" s="18">
        <v>157</v>
      </c>
      <c r="V30" s="82">
        <v>23621</v>
      </c>
      <c r="W30" s="82">
        <v>23682</v>
      </c>
      <c r="X30" s="83" t="s">
        <v>474</v>
      </c>
      <c r="Y30" s="84">
        <v>800000</v>
      </c>
      <c r="Z30" s="87"/>
    </row>
    <row r="31" spans="1:26" s="24" customFormat="1" ht="87" x14ac:dyDescent="0.5">
      <c r="A31" s="17">
        <v>24</v>
      </c>
      <c r="B31" s="77" t="s">
        <v>527</v>
      </c>
      <c r="C31" s="78" t="s">
        <v>536</v>
      </c>
      <c r="D31" s="18" t="s">
        <v>62</v>
      </c>
      <c r="E31" s="18" t="s">
        <v>74</v>
      </c>
      <c r="F31" s="18" t="s">
        <v>89</v>
      </c>
      <c r="G31" s="18">
        <v>7</v>
      </c>
      <c r="H31" s="18" t="s">
        <v>537</v>
      </c>
      <c r="I31" s="18" t="s">
        <v>530</v>
      </c>
      <c r="J31" s="77" t="s">
        <v>531</v>
      </c>
      <c r="K31" s="77" t="s">
        <v>473</v>
      </c>
      <c r="L31" s="77">
        <v>17.718667</v>
      </c>
      <c r="M31" s="77">
        <v>100.300287</v>
      </c>
      <c r="N31" s="18" t="s">
        <v>52</v>
      </c>
      <c r="O31" s="18" t="s">
        <v>25</v>
      </c>
      <c r="P31" s="18">
        <v>1</v>
      </c>
      <c r="Q31" s="18">
        <v>4</v>
      </c>
      <c r="R31" s="18">
        <v>4</v>
      </c>
      <c r="S31" s="79" t="s">
        <v>474</v>
      </c>
      <c r="T31" s="80" t="s">
        <v>474</v>
      </c>
      <c r="U31" s="18">
        <v>117</v>
      </c>
      <c r="V31" s="82">
        <v>23621</v>
      </c>
      <c r="W31" s="82">
        <v>23682</v>
      </c>
      <c r="X31" s="83" t="s">
        <v>474</v>
      </c>
      <c r="Y31" s="84">
        <v>800000</v>
      </c>
      <c r="Z31" s="87"/>
    </row>
    <row r="32" spans="1:26" s="24" customFormat="1" ht="87" x14ac:dyDescent="0.5">
      <c r="A32" s="17">
        <v>25</v>
      </c>
      <c r="B32" s="77" t="s">
        <v>527</v>
      </c>
      <c r="C32" s="78" t="s">
        <v>538</v>
      </c>
      <c r="D32" s="18" t="s">
        <v>62</v>
      </c>
      <c r="E32" s="18" t="s">
        <v>74</v>
      </c>
      <c r="F32" s="18" t="s">
        <v>89</v>
      </c>
      <c r="G32" s="18">
        <v>8</v>
      </c>
      <c r="H32" s="18" t="s">
        <v>539</v>
      </c>
      <c r="I32" s="18" t="s">
        <v>530</v>
      </c>
      <c r="J32" s="77" t="s">
        <v>531</v>
      </c>
      <c r="K32" s="77" t="s">
        <v>473</v>
      </c>
      <c r="L32" s="77">
        <v>17.718667</v>
      </c>
      <c r="M32" s="77">
        <v>100.300287</v>
      </c>
      <c r="N32" s="18" t="s">
        <v>52</v>
      </c>
      <c r="O32" s="18" t="s">
        <v>25</v>
      </c>
      <c r="P32" s="18">
        <v>1</v>
      </c>
      <c r="Q32" s="18">
        <v>4</v>
      </c>
      <c r="R32" s="18">
        <v>4</v>
      </c>
      <c r="S32" s="79" t="s">
        <v>474</v>
      </c>
      <c r="T32" s="80" t="s">
        <v>474</v>
      </c>
      <c r="U32" s="18">
        <v>105</v>
      </c>
      <c r="V32" s="82">
        <v>23621</v>
      </c>
      <c r="W32" s="82">
        <v>23682</v>
      </c>
      <c r="X32" s="83" t="s">
        <v>474</v>
      </c>
      <c r="Y32" s="84">
        <v>800000</v>
      </c>
      <c r="Z32" s="87"/>
    </row>
    <row r="33" spans="1:27" s="24" customFormat="1" ht="87" x14ac:dyDescent="0.5">
      <c r="A33" s="17">
        <v>26</v>
      </c>
      <c r="B33" s="77" t="s">
        <v>527</v>
      </c>
      <c r="C33" s="78" t="s">
        <v>540</v>
      </c>
      <c r="D33" s="18" t="s">
        <v>62</v>
      </c>
      <c r="E33" s="18" t="s">
        <v>74</v>
      </c>
      <c r="F33" s="18" t="s">
        <v>89</v>
      </c>
      <c r="G33" s="18">
        <v>9</v>
      </c>
      <c r="H33" s="18" t="s">
        <v>541</v>
      </c>
      <c r="I33" s="18" t="s">
        <v>530</v>
      </c>
      <c r="J33" s="77" t="s">
        <v>531</v>
      </c>
      <c r="K33" s="77" t="s">
        <v>473</v>
      </c>
      <c r="L33" s="77">
        <v>17.738572000000001</v>
      </c>
      <c r="M33" s="77">
        <v>100.330546</v>
      </c>
      <c r="N33" s="18" t="s">
        <v>52</v>
      </c>
      <c r="O33" s="18" t="s">
        <v>25</v>
      </c>
      <c r="P33" s="18">
        <v>1</v>
      </c>
      <c r="Q33" s="18">
        <v>4</v>
      </c>
      <c r="R33" s="18">
        <v>4</v>
      </c>
      <c r="S33" s="79" t="s">
        <v>474</v>
      </c>
      <c r="T33" s="80" t="s">
        <v>474</v>
      </c>
      <c r="U33" s="18">
        <v>124</v>
      </c>
      <c r="V33" s="82">
        <v>23621</v>
      </c>
      <c r="W33" s="82">
        <v>23682</v>
      </c>
      <c r="X33" s="83" t="s">
        <v>474</v>
      </c>
      <c r="Y33" s="84">
        <v>800000</v>
      </c>
      <c r="Z33" s="88"/>
    </row>
    <row r="34" spans="1:27" s="98" customFormat="1" x14ac:dyDescent="0.5">
      <c r="A34" s="17">
        <v>27</v>
      </c>
      <c r="B34" s="89" t="s">
        <v>447</v>
      </c>
      <c r="C34" s="90" t="s">
        <v>542</v>
      </c>
      <c r="D34" s="18" t="s">
        <v>60</v>
      </c>
      <c r="E34" s="18" t="s">
        <v>75</v>
      </c>
      <c r="F34" s="18" t="s">
        <v>100</v>
      </c>
      <c r="G34" s="18">
        <v>7</v>
      </c>
      <c r="H34" s="91" t="s">
        <v>543</v>
      </c>
      <c r="I34" s="89" t="s">
        <v>544</v>
      </c>
      <c r="J34" s="89" t="s">
        <v>545</v>
      </c>
      <c r="K34" s="89" t="s">
        <v>473</v>
      </c>
      <c r="L34" s="92">
        <v>17.5288</v>
      </c>
      <c r="M34" s="89">
        <v>100.4092</v>
      </c>
      <c r="N34" s="93" t="s">
        <v>52</v>
      </c>
      <c r="O34" s="94" t="s">
        <v>28</v>
      </c>
      <c r="P34" s="89" t="s">
        <v>546</v>
      </c>
      <c r="Q34" s="89" t="s">
        <v>547</v>
      </c>
      <c r="R34" s="89" t="s">
        <v>547</v>
      </c>
      <c r="S34" s="89">
        <v>400</v>
      </c>
      <c r="T34" s="21">
        <v>30</v>
      </c>
      <c r="U34" s="89">
        <v>193</v>
      </c>
      <c r="V34" s="28">
        <v>242705</v>
      </c>
      <c r="W34" s="28">
        <v>242858</v>
      </c>
      <c r="X34" s="95"/>
      <c r="Y34" s="96">
        <v>3839500</v>
      </c>
      <c r="Z34" s="97"/>
    </row>
    <row r="35" spans="1:27" s="98" customFormat="1" x14ac:dyDescent="0.5">
      <c r="A35" s="17">
        <v>28</v>
      </c>
      <c r="B35" s="89" t="s">
        <v>447</v>
      </c>
      <c r="C35" s="90" t="s">
        <v>548</v>
      </c>
      <c r="D35" s="18" t="s">
        <v>64</v>
      </c>
      <c r="E35" s="18" t="s">
        <v>75</v>
      </c>
      <c r="F35" s="18" t="s">
        <v>100</v>
      </c>
      <c r="G35" s="18">
        <v>2</v>
      </c>
      <c r="H35" s="91" t="s">
        <v>544</v>
      </c>
      <c r="I35" s="89" t="s">
        <v>544</v>
      </c>
      <c r="J35" s="89" t="s">
        <v>545</v>
      </c>
      <c r="K35" s="89" t="s">
        <v>473</v>
      </c>
      <c r="L35" s="92">
        <v>17.5318</v>
      </c>
      <c r="M35" s="89">
        <v>100.4254</v>
      </c>
      <c r="N35" s="93" t="s">
        <v>52</v>
      </c>
      <c r="O35" s="94" t="s">
        <v>28</v>
      </c>
      <c r="P35" s="89" t="s">
        <v>546</v>
      </c>
      <c r="Q35" s="89" t="s">
        <v>547</v>
      </c>
      <c r="R35" s="89" t="s">
        <v>547</v>
      </c>
      <c r="S35" s="89">
        <v>700</v>
      </c>
      <c r="T35" s="21">
        <v>31886.28</v>
      </c>
      <c r="U35" s="89">
        <v>240</v>
      </c>
      <c r="V35" s="28">
        <v>242705</v>
      </c>
      <c r="W35" s="28">
        <v>242858</v>
      </c>
      <c r="X35" s="17"/>
      <c r="Y35" s="96">
        <v>4889000</v>
      </c>
      <c r="Z35" s="48"/>
    </row>
    <row r="36" spans="1:27" s="98" customFormat="1" x14ac:dyDescent="0.5">
      <c r="A36" s="17">
        <v>29</v>
      </c>
      <c r="B36" s="89" t="s">
        <v>447</v>
      </c>
      <c r="C36" s="90" t="s">
        <v>549</v>
      </c>
      <c r="D36" s="18" t="s">
        <v>64</v>
      </c>
      <c r="E36" s="18" t="s">
        <v>75</v>
      </c>
      <c r="F36" s="18" t="s">
        <v>100</v>
      </c>
      <c r="G36" s="18">
        <v>2</v>
      </c>
      <c r="H36" s="91" t="s">
        <v>544</v>
      </c>
      <c r="I36" s="89" t="s">
        <v>544</v>
      </c>
      <c r="J36" s="89" t="s">
        <v>545</v>
      </c>
      <c r="K36" s="89" t="s">
        <v>473</v>
      </c>
      <c r="L36" s="99">
        <v>17.54</v>
      </c>
      <c r="M36" s="89">
        <v>100.41970000000001</v>
      </c>
      <c r="N36" s="93" t="s">
        <v>52</v>
      </c>
      <c r="O36" s="94" t="s">
        <v>28</v>
      </c>
      <c r="P36" s="89" t="s">
        <v>546</v>
      </c>
      <c r="Q36" s="89" t="s">
        <v>547</v>
      </c>
      <c r="R36" s="89" t="s">
        <v>547</v>
      </c>
      <c r="S36" s="89">
        <v>700</v>
      </c>
      <c r="T36" s="21">
        <v>19791.3</v>
      </c>
      <c r="U36" s="89">
        <v>240</v>
      </c>
      <c r="V36" s="28">
        <v>242705</v>
      </c>
      <c r="W36" s="28">
        <v>242858</v>
      </c>
      <c r="X36" s="17"/>
      <c r="Y36" s="96">
        <v>3385000</v>
      </c>
      <c r="Z36" s="48"/>
    </row>
    <row r="37" spans="1:27" s="98" customFormat="1" x14ac:dyDescent="0.5">
      <c r="A37" s="17">
        <v>30</v>
      </c>
      <c r="B37" s="89" t="s">
        <v>447</v>
      </c>
      <c r="C37" s="90" t="s">
        <v>550</v>
      </c>
      <c r="D37" s="18" t="s">
        <v>64</v>
      </c>
      <c r="E37" s="18" t="s">
        <v>75</v>
      </c>
      <c r="F37" s="18" t="s">
        <v>100</v>
      </c>
      <c r="G37" s="18">
        <v>3</v>
      </c>
      <c r="H37" s="91" t="s">
        <v>551</v>
      </c>
      <c r="I37" s="89" t="s">
        <v>544</v>
      </c>
      <c r="J37" s="89" t="s">
        <v>545</v>
      </c>
      <c r="K37" s="89" t="s">
        <v>473</v>
      </c>
      <c r="L37" s="92">
        <v>17.528500000000001</v>
      </c>
      <c r="M37" s="89">
        <v>100.422</v>
      </c>
      <c r="N37" s="93" t="s">
        <v>52</v>
      </c>
      <c r="O37" s="94" t="s">
        <v>28</v>
      </c>
      <c r="P37" s="89" t="s">
        <v>546</v>
      </c>
      <c r="Q37" s="89" t="s">
        <v>547</v>
      </c>
      <c r="R37" s="89" t="s">
        <v>547</v>
      </c>
      <c r="S37" s="89">
        <v>900</v>
      </c>
      <c r="T37" s="21">
        <v>34857.75</v>
      </c>
      <c r="U37" s="89">
        <v>287</v>
      </c>
      <c r="V37" s="28">
        <v>242705</v>
      </c>
      <c r="W37" s="28">
        <v>242858</v>
      </c>
      <c r="X37" s="17"/>
      <c r="Y37" s="96">
        <v>4180000</v>
      </c>
      <c r="Z37" s="48"/>
    </row>
    <row r="38" spans="1:27" s="98" customFormat="1" x14ac:dyDescent="0.5">
      <c r="A38" s="17">
        <v>31</v>
      </c>
      <c r="B38" s="89" t="s">
        <v>447</v>
      </c>
      <c r="C38" s="90" t="s">
        <v>552</v>
      </c>
      <c r="D38" s="18" t="s">
        <v>60</v>
      </c>
      <c r="E38" s="18" t="s">
        <v>75</v>
      </c>
      <c r="F38" s="18" t="s">
        <v>100</v>
      </c>
      <c r="G38" s="18">
        <v>3</v>
      </c>
      <c r="H38" s="91" t="s">
        <v>551</v>
      </c>
      <c r="I38" s="89" t="s">
        <v>544</v>
      </c>
      <c r="J38" s="89" t="s">
        <v>545</v>
      </c>
      <c r="K38" s="89" t="s">
        <v>473</v>
      </c>
      <c r="L38" s="92">
        <v>17.527699999999999</v>
      </c>
      <c r="M38" s="89">
        <v>100.4087</v>
      </c>
      <c r="N38" s="93" t="s">
        <v>52</v>
      </c>
      <c r="O38" s="94" t="s">
        <v>28</v>
      </c>
      <c r="P38" s="89" t="s">
        <v>546</v>
      </c>
      <c r="Q38" s="89" t="s">
        <v>547</v>
      </c>
      <c r="R38" s="89" t="s">
        <v>547</v>
      </c>
      <c r="S38" s="89">
        <v>500</v>
      </c>
      <c r="T38" s="21">
        <v>30</v>
      </c>
      <c r="U38" s="89">
        <v>287</v>
      </c>
      <c r="V38" s="28">
        <v>242705</v>
      </c>
      <c r="W38" s="28">
        <v>242858</v>
      </c>
      <c r="X38" s="17"/>
      <c r="Y38" s="96">
        <v>2900000</v>
      </c>
      <c r="Z38" s="48"/>
    </row>
    <row r="39" spans="1:27" s="98" customFormat="1" x14ac:dyDescent="0.5">
      <c r="A39" s="17">
        <v>32</v>
      </c>
      <c r="B39" s="89" t="s">
        <v>447</v>
      </c>
      <c r="C39" s="90" t="s">
        <v>553</v>
      </c>
      <c r="D39" s="18" t="s">
        <v>60</v>
      </c>
      <c r="E39" s="18" t="s">
        <v>75</v>
      </c>
      <c r="F39" s="18" t="s">
        <v>100</v>
      </c>
      <c r="G39" s="18">
        <v>4</v>
      </c>
      <c r="H39" s="91" t="s">
        <v>551</v>
      </c>
      <c r="I39" s="89" t="s">
        <v>544</v>
      </c>
      <c r="J39" s="89" t="s">
        <v>545</v>
      </c>
      <c r="K39" s="89" t="s">
        <v>473</v>
      </c>
      <c r="L39" s="92">
        <v>17.526800000000001</v>
      </c>
      <c r="M39" s="89">
        <v>100.4002</v>
      </c>
      <c r="N39" s="93" t="s">
        <v>52</v>
      </c>
      <c r="O39" s="94" t="s">
        <v>28</v>
      </c>
      <c r="P39" s="89" t="s">
        <v>546</v>
      </c>
      <c r="Q39" s="89" t="s">
        <v>547</v>
      </c>
      <c r="R39" s="89" t="s">
        <v>547</v>
      </c>
      <c r="S39" s="89">
        <v>450</v>
      </c>
      <c r="T39" s="21">
        <v>30</v>
      </c>
      <c r="U39" s="89">
        <v>235</v>
      </c>
      <c r="V39" s="28">
        <v>242705</v>
      </c>
      <c r="W39" s="28">
        <v>242858</v>
      </c>
      <c r="X39" s="17"/>
      <c r="Y39" s="96">
        <v>2499000</v>
      </c>
      <c r="Z39" s="17"/>
    </row>
    <row r="40" spans="1:27" s="98" customFormat="1" ht="43.5" x14ac:dyDescent="0.5">
      <c r="A40" s="17">
        <v>33</v>
      </c>
      <c r="B40" s="89" t="s">
        <v>447</v>
      </c>
      <c r="C40" s="90" t="s">
        <v>554</v>
      </c>
      <c r="D40" s="18" t="s">
        <v>60</v>
      </c>
      <c r="E40" s="18" t="s">
        <v>75</v>
      </c>
      <c r="F40" s="18" t="s">
        <v>100</v>
      </c>
      <c r="G40" s="18">
        <v>5</v>
      </c>
      <c r="H40" s="91" t="s">
        <v>555</v>
      </c>
      <c r="I40" s="89" t="s">
        <v>544</v>
      </c>
      <c r="J40" s="89" t="s">
        <v>545</v>
      </c>
      <c r="K40" s="89" t="s">
        <v>473</v>
      </c>
      <c r="L40" s="92">
        <v>17.552099999999999</v>
      </c>
      <c r="M40" s="89">
        <v>100.4547</v>
      </c>
      <c r="N40" s="93" t="s">
        <v>52</v>
      </c>
      <c r="O40" s="94" t="s">
        <v>28</v>
      </c>
      <c r="P40" s="89" t="s">
        <v>546</v>
      </c>
      <c r="Q40" s="89" t="s">
        <v>547</v>
      </c>
      <c r="R40" s="89" t="s">
        <v>547</v>
      </c>
      <c r="S40" s="89">
        <v>700</v>
      </c>
      <c r="T40" s="21">
        <v>30</v>
      </c>
      <c r="U40" s="89">
        <v>172</v>
      </c>
      <c r="V40" s="28">
        <v>242705</v>
      </c>
      <c r="W40" s="28">
        <v>242858</v>
      </c>
      <c r="X40" s="17"/>
      <c r="Y40" s="96">
        <v>2565000</v>
      </c>
      <c r="Z40" s="17"/>
    </row>
    <row r="41" spans="1:27" s="98" customFormat="1" ht="43.5" x14ac:dyDescent="0.5">
      <c r="A41" s="17">
        <v>34</v>
      </c>
      <c r="B41" s="89" t="s">
        <v>447</v>
      </c>
      <c r="C41" s="90" t="s">
        <v>556</v>
      </c>
      <c r="D41" s="18" t="s">
        <v>60</v>
      </c>
      <c r="E41" s="18" t="s">
        <v>75</v>
      </c>
      <c r="F41" s="18" t="s">
        <v>100</v>
      </c>
      <c r="G41" s="18">
        <v>11</v>
      </c>
      <c r="H41" s="91" t="s">
        <v>557</v>
      </c>
      <c r="I41" s="89" t="s">
        <v>544</v>
      </c>
      <c r="J41" s="89" t="s">
        <v>545</v>
      </c>
      <c r="K41" s="89" t="s">
        <v>473</v>
      </c>
      <c r="L41" s="92">
        <v>17.559200000000001</v>
      </c>
      <c r="M41" s="89">
        <v>100.4255</v>
      </c>
      <c r="N41" s="93" t="s">
        <v>52</v>
      </c>
      <c r="O41" s="94" t="s">
        <v>28</v>
      </c>
      <c r="P41" s="89" t="s">
        <v>546</v>
      </c>
      <c r="Q41" s="89" t="s">
        <v>547</v>
      </c>
      <c r="R41" s="89" t="s">
        <v>547</v>
      </c>
      <c r="S41" s="89">
        <v>700</v>
      </c>
      <c r="T41" s="21">
        <v>30</v>
      </c>
      <c r="U41" s="89">
        <v>154</v>
      </c>
      <c r="V41" s="28">
        <v>242705</v>
      </c>
      <c r="W41" s="28">
        <v>242858</v>
      </c>
      <c r="X41" s="17"/>
      <c r="Y41" s="96">
        <v>2656000</v>
      </c>
      <c r="Z41" s="17"/>
    </row>
    <row r="42" spans="1:27" s="98" customFormat="1" ht="65.25" x14ac:dyDescent="0.5">
      <c r="A42" s="17">
        <v>35</v>
      </c>
      <c r="B42" s="89" t="s">
        <v>447</v>
      </c>
      <c r="C42" s="90" t="s">
        <v>558</v>
      </c>
      <c r="D42" s="18" t="s">
        <v>60</v>
      </c>
      <c r="E42" s="18" t="s">
        <v>75</v>
      </c>
      <c r="F42" s="18" t="s">
        <v>100</v>
      </c>
      <c r="G42" s="18">
        <v>12</v>
      </c>
      <c r="H42" s="91" t="s">
        <v>559</v>
      </c>
      <c r="I42" s="89" t="s">
        <v>544</v>
      </c>
      <c r="J42" s="89" t="s">
        <v>545</v>
      </c>
      <c r="K42" s="89" t="s">
        <v>473</v>
      </c>
      <c r="L42" s="92">
        <v>17.508600000000001</v>
      </c>
      <c r="M42" s="89">
        <v>100.3877</v>
      </c>
      <c r="N42" s="93" t="s">
        <v>52</v>
      </c>
      <c r="O42" s="94" t="s">
        <v>28</v>
      </c>
      <c r="P42" s="89" t="s">
        <v>546</v>
      </c>
      <c r="Q42" s="89" t="s">
        <v>547</v>
      </c>
      <c r="R42" s="89" t="s">
        <v>547</v>
      </c>
      <c r="S42" s="89">
        <v>600</v>
      </c>
      <c r="T42" s="21">
        <v>30</v>
      </c>
      <c r="U42" s="89">
        <v>93</v>
      </c>
      <c r="V42" s="28">
        <v>242705</v>
      </c>
      <c r="W42" s="28">
        <v>242858</v>
      </c>
      <c r="X42" s="17"/>
      <c r="Y42" s="96">
        <v>2711800</v>
      </c>
      <c r="Z42" s="17"/>
    </row>
    <row r="43" spans="1:27" s="98" customFormat="1" ht="43.5" x14ac:dyDescent="0.5">
      <c r="A43" s="17">
        <v>36</v>
      </c>
      <c r="B43" s="89" t="s">
        <v>447</v>
      </c>
      <c r="C43" s="90" t="s">
        <v>560</v>
      </c>
      <c r="D43" s="18" t="s">
        <v>60</v>
      </c>
      <c r="E43" s="100" t="s">
        <v>153</v>
      </c>
      <c r="F43" s="18" t="s">
        <v>105</v>
      </c>
      <c r="G43" s="18">
        <v>1</v>
      </c>
      <c r="H43" s="101" t="s">
        <v>561</v>
      </c>
      <c r="I43" s="89" t="s">
        <v>544</v>
      </c>
      <c r="J43" s="89" t="s">
        <v>545</v>
      </c>
      <c r="K43" s="89" t="s">
        <v>473</v>
      </c>
      <c r="L43" s="102">
        <v>17.540099999999999</v>
      </c>
      <c r="M43" s="102">
        <v>100.42149999999999</v>
      </c>
      <c r="N43" s="93" t="s">
        <v>52</v>
      </c>
      <c r="O43" s="94" t="s">
        <v>28</v>
      </c>
      <c r="P43" s="101" t="s">
        <v>546</v>
      </c>
      <c r="Q43" s="89" t="s">
        <v>547</v>
      </c>
      <c r="R43" s="89" t="s">
        <v>547</v>
      </c>
      <c r="S43" s="89">
        <v>250</v>
      </c>
      <c r="T43" s="21" t="s">
        <v>562</v>
      </c>
      <c r="U43" s="103">
        <v>258</v>
      </c>
      <c r="V43" s="28">
        <v>242705</v>
      </c>
      <c r="W43" s="28">
        <v>242858</v>
      </c>
      <c r="X43" s="89"/>
      <c r="Y43" s="96">
        <v>497600</v>
      </c>
      <c r="Z43" s="21"/>
      <c r="AA43" s="104"/>
    </row>
    <row r="44" spans="1:27" s="98" customFormat="1" x14ac:dyDescent="0.5">
      <c r="A44" s="17">
        <v>37</v>
      </c>
      <c r="B44" s="89" t="s">
        <v>447</v>
      </c>
      <c r="C44" s="90" t="s">
        <v>563</v>
      </c>
      <c r="D44" s="18" t="s">
        <v>60</v>
      </c>
      <c r="E44" s="100" t="s">
        <v>153</v>
      </c>
      <c r="F44" s="18" t="s">
        <v>105</v>
      </c>
      <c r="G44" s="18">
        <v>3</v>
      </c>
      <c r="H44" s="101" t="s">
        <v>551</v>
      </c>
      <c r="I44" s="89" t="s">
        <v>544</v>
      </c>
      <c r="J44" s="89" t="s">
        <v>545</v>
      </c>
      <c r="K44" s="89" t="s">
        <v>473</v>
      </c>
      <c r="L44" s="92">
        <v>17.527200000000001</v>
      </c>
      <c r="M44" s="89">
        <v>100.4098</v>
      </c>
      <c r="N44" s="93" t="s">
        <v>52</v>
      </c>
      <c r="O44" s="94" t="s">
        <v>28</v>
      </c>
      <c r="P44" s="101" t="s">
        <v>546</v>
      </c>
      <c r="Q44" s="89" t="s">
        <v>547</v>
      </c>
      <c r="R44" s="89" t="s">
        <v>547</v>
      </c>
      <c r="S44" s="89">
        <v>500</v>
      </c>
      <c r="T44" s="21" t="s">
        <v>562</v>
      </c>
      <c r="U44" s="89">
        <v>287</v>
      </c>
      <c r="V44" s="28">
        <v>242705</v>
      </c>
      <c r="W44" s="28">
        <v>242858</v>
      </c>
      <c r="X44" s="89"/>
      <c r="Y44" s="96">
        <v>497600</v>
      </c>
      <c r="Z44" s="21"/>
      <c r="AA44" s="105"/>
    </row>
    <row r="45" spans="1:27" s="98" customFormat="1" x14ac:dyDescent="0.5">
      <c r="A45" s="17">
        <v>38</v>
      </c>
      <c r="B45" s="89" t="s">
        <v>447</v>
      </c>
      <c r="C45" s="90" t="s">
        <v>564</v>
      </c>
      <c r="D45" s="18" t="s">
        <v>60</v>
      </c>
      <c r="E45" s="100" t="s">
        <v>153</v>
      </c>
      <c r="F45" s="18" t="s">
        <v>105</v>
      </c>
      <c r="G45" s="18">
        <v>4</v>
      </c>
      <c r="H45" s="101" t="s">
        <v>551</v>
      </c>
      <c r="I45" s="89" t="s">
        <v>544</v>
      </c>
      <c r="J45" s="89" t="s">
        <v>545</v>
      </c>
      <c r="K45" s="89" t="s">
        <v>473</v>
      </c>
      <c r="L45" s="92">
        <v>17.523800000000001</v>
      </c>
      <c r="M45" s="89">
        <v>100.4064</v>
      </c>
      <c r="N45" s="93" t="s">
        <v>52</v>
      </c>
      <c r="O45" s="94" t="s">
        <v>28</v>
      </c>
      <c r="P45" s="101" t="s">
        <v>546</v>
      </c>
      <c r="Q45" s="89" t="s">
        <v>547</v>
      </c>
      <c r="R45" s="89" t="s">
        <v>547</v>
      </c>
      <c r="S45" s="89">
        <v>600</v>
      </c>
      <c r="T45" s="21" t="s">
        <v>562</v>
      </c>
      <c r="U45" s="89">
        <v>235</v>
      </c>
      <c r="V45" s="28">
        <v>242705</v>
      </c>
      <c r="W45" s="28">
        <v>242858</v>
      </c>
      <c r="X45" s="89"/>
      <c r="Y45" s="96">
        <v>497600</v>
      </c>
      <c r="Z45" s="21"/>
      <c r="AA45" s="105"/>
    </row>
    <row r="46" spans="1:27" s="98" customFormat="1" x14ac:dyDescent="0.5">
      <c r="A46" s="17">
        <v>39</v>
      </c>
      <c r="B46" s="89" t="s">
        <v>447</v>
      </c>
      <c r="C46" s="90" t="s">
        <v>565</v>
      </c>
      <c r="D46" s="18" t="s">
        <v>60</v>
      </c>
      <c r="E46" s="100" t="s">
        <v>153</v>
      </c>
      <c r="F46" s="18" t="s">
        <v>105</v>
      </c>
      <c r="G46" s="18">
        <v>6</v>
      </c>
      <c r="H46" s="101" t="s">
        <v>566</v>
      </c>
      <c r="I46" s="89" t="s">
        <v>544</v>
      </c>
      <c r="J46" s="89" t="s">
        <v>545</v>
      </c>
      <c r="K46" s="89" t="s">
        <v>473</v>
      </c>
      <c r="L46" s="92">
        <v>17.566400000000002</v>
      </c>
      <c r="M46" s="89">
        <v>100.39109999999999</v>
      </c>
      <c r="N46" s="93" t="s">
        <v>52</v>
      </c>
      <c r="O46" s="94" t="s">
        <v>28</v>
      </c>
      <c r="P46" s="101" t="s">
        <v>546</v>
      </c>
      <c r="Q46" s="89" t="s">
        <v>547</v>
      </c>
      <c r="R46" s="89" t="s">
        <v>547</v>
      </c>
      <c r="S46" s="89">
        <v>400</v>
      </c>
      <c r="T46" s="21" t="s">
        <v>562</v>
      </c>
      <c r="U46" s="89">
        <v>238</v>
      </c>
      <c r="V46" s="28">
        <v>242705</v>
      </c>
      <c r="W46" s="28">
        <v>242858</v>
      </c>
      <c r="X46" s="89"/>
      <c r="Y46" s="96">
        <v>497600</v>
      </c>
      <c r="Z46" s="21"/>
      <c r="AA46" s="105"/>
    </row>
    <row r="47" spans="1:27" s="98" customFormat="1" x14ac:dyDescent="0.5">
      <c r="A47" s="17">
        <v>40</v>
      </c>
      <c r="B47" s="89" t="s">
        <v>447</v>
      </c>
      <c r="C47" s="90" t="s">
        <v>567</v>
      </c>
      <c r="D47" s="18" t="s">
        <v>60</v>
      </c>
      <c r="E47" s="100" t="s">
        <v>153</v>
      </c>
      <c r="F47" s="18" t="s">
        <v>105</v>
      </c>
      <c r="G47" s="18">
        <v>10</v>
      </c>
      <c r="H47" s="101" t="s">
        <v>568</v>
      </c>
      <c r="I47" s="89" t="s">
        <v>544</v>
      </c>
      <c r="J47" s="89" t="s">
        <v>545</v>
      </c>
      <c r="K47" s="89" t="s">
        <v>473</v>
      </c>
      <c r="L47" s="92">
        <v>17.517700000000001</v>
      </c>
      <c r="M47" s="89">
        <v>100.37050000000001</v>
      </c>
      <c r="N47" s="93" t="s">
        <v>52</v>
      </c>
      <c r="O47" s="94" t="s">
        <v>28</v>
      </c>
      <c r="P47" s="101" t="s">
        <v>546</v>
      </c>
      <c r="Q47" s="89" t="s">
        <v>547</v>
      </c>
      <c r="R47" s="89" t="s">
        <v>547</v>
      </c>
      <c r="S47" s="89">
        <v>500</v>
      </c>
      <c r="T47" s="21" t="s">
        <v>562</v>
      </c>
      <c r="U47" s="89">
        <v>120</v>
      </c>
      <c r="V47" s="28">
        <v>242705</v>
      </c>
      <c r="W47" s="28">
        <v>242858</v>
      </c>
      <c r="X47" s="89"/>
      <c r="Y47" s="96">
        <v>497600</v>
      </c>
      <c r="Z47" s="21"/>
      <c r="AA47" s="105"/>
    </row>
    <row r="48" spans="1:27" s="98" customFormat="1" ht="43.5" x14ac:dyDescent="0.5">
      <c r="A48" s="17">
        <v>41</v>
      </c>
      <c r="B48" s="89" t="s">
        <v>447</v>
      </c>
      <c r="C48" s="90" t="s">
        <v>569</v>
      </c>
      <c r="D48" s="18" t="s">
        <v>60</v>
      </c>
      <c r="E48" s="100" t="s">
        <v>153</v>
      </c>
      <c r="F48" s="18" t="s">
        <v>105</v>
      </c>
      <c r="G48" s="18">
        <v>11</v>
      </c>
      <c r="H48" s="101" t="s">
        <v>557</v>
      </c>
      <c r="I48" s="89" t="s">
        <v>544</v>
      </c>
      <c r="J48" s="89" t="s">
        <v>545</v>
      </c>
      <c r="K48" s="89" t="s">
        <v>473</v>
      </c>
      <c r="L48" s="92">
        <v>17.557200000000002</v>
      </c>
      <c r="M48" s="99">
        <v>100.428</v>
      </c>
      <c r="N48" s="93" t="s">
        <v>52</v>
      </c>
      <c r="O48" s="94" t="s">
        <v>28</v>
      </c>
      <c r="P48" s="101" t="s">
        <v>546</v>
      </c>
      <c r="Q48" s="89" t="s">
        <v>547</v>
      </c>
      <c r="R48" s="89" t="s">
        <v>547</v>
      </c>
      <c r="S48" s="89">
        <v>320</v>
      </c>
      <c r="T48" s="21" t="s">
        <v>562</v>
      </c>
      <c r="U48" s="89">
        <v>154</v>
      </c>
      <c r="V48" s="28">
        <v>242705</v>
      </c>
      <c r="W48" s="28">
        <v>242858</v>
      </c>
      <c r="X48" s="89"/>
      <c r="Y48" s="96">
        <v>497600</v>
      </c>
      <c r="Z48" s="21"/>
      <c r="AA48" s="105"/>
    </row>
    <row r="49" spans="1:27" s="98" customFormat="1" x14ac:dyDescent="0.5">
      <c r="A49" s="17">
        <v>42</v>
      </c>
      <c r="B49" s="89" t="s">
        <v>447</v>
      </c>
      <c r="C49" s="90" t="s">
        <v>570</v>
      </c>
      <c r="D49" s="18" t="s">
        <v>60</v>
      </c>
      <c r="E49" s="18" t="s">
        <v>65</v>
      </c>
      <c r="F49" s="18" t="s">
        <v>106</v>
      </c>
      <c r="G49" s="18">
        <v>2</v>
      </c>
      <c r="H49" s="101" t="s">
        <v>544</v>
      </c>
      <c r="I49" s="89" t="s">
        <v>544</v>
      </c>
      <c r="J49" s="89" t="s">
        <v>545</v>
      </c>
      <c r="K49" s="89" t="s">
        <v>473</v>
      </c>
      <c r="L49" s="102">
        <v>17.5318</v>
      </c>
      <c r="M49" s="102">
        <v>100.4413</v>
      </c>
      <c r="N49" s="93" t="s">
        <v>52</v>
      </c>
      <c r="O49" s="94" t="s">
        <v>28</v>
      </c>
      <c r="P49" s="101" t="s">
        <v>546</v>
      </c>
      <c r="Q49" s="89" t="s">
        <v>547</v>
      </c>
      <c r="R49" s="89" t="s">
        <v>547</v>
      </c>
      <c r="S49" s="89">
        <v>250</v>
      </c>
      <c r="T49" s="106">
        <v>16000</v>
      </c>
      <c r="U49" s="103">
        <v>240</v>
      </c>
      <c r="V49" s="28">
        <v>242705</v>
      </c>
      <c r="W49" s="28">
        <v>242858</v>
      </c>
      <c r="X49" s="89"/>
      <c r="Y49" s="96">
        <v>496000</v>
      </c>
      <c r="Z49" s="21"/>
      <c r="AA49" s="104"/>
    </row>
    <row r="50" spans="1:27" s="98" customFormat="1" x14ac:dyDescent="0.5">
      <c r="A50" s="17">
        <v>43</v>
      </c>
      <c r="B50" s="89" t="s">
        <v>447</v>
      </c>
      <c r="C50" s="90" t="s">
        <v>571</v>
      </c>
      <c r="D50" s="18" t="s">
        <v>60</v>
      </c>
      <c r="E50" s="18" t="s">
        <v>65</v>
      </c>
      <c r="F50" s="18" t="s">
        <v>106</v>
      </c>
      <c r="G50" s="18">
        <v>2</v>
      </c>
      <c r="H50" s="101" t="s">
        <v>544</v>
      </c>
      <c r="I50" s="89" t="s">
        <v>544</v>
      </c>
      <c r="J50" s="89" t="s">
        <v>545</v>
      </c>
      <c r="K50" s="89" t="s">
        <v>473</v>
      </c>
      <c r="L50" s="102">
        <v>17.538900000000002</v>
      </c>
      <c r="M50" s="102">
        <v>100.4358</v>
      </c>
      <c r="N50" s="93" t="s">
        <v>52</v>
      </c>
      <c r="O50" s="94" t="s">
        <v>28</v>
      </c>
      <c r="P50" s="101" t="s">
        <v>546</v>
      </c>
      <c r="Q50" s="89" t="s">
        <v>547</v>
      </c>
      <c r="R50" s="89" t="s">
        <v>547</v>
      </c>
      <c r="S50" s="89">
        <v>200</v>
      </c>
      <c r="T50" s="106">
        <v>16000</v>
      </c>
      <c r="U50" s="103">
        <v>240</v>
      </c>
      <c r="V50" s="28">
        <v>242705</v>
      </c>
      <c r="W50" s="28">
        <v>242858</v>
      </c>
      <c r="X50" s="89"/>
      <c r="Y50" s="96">
        <v>496000</v>
      </c>
      <c r="Z50" s="21"/>
      <c r="AA50" s="104"/>
    </row>
    <row r="51" spans="1:27" s="98" customFormat="1" x14ac:dyDescent="0.5">
      <c r="A51" s="17">
        <v>44</v>
      </c>
      <c r="B51" s="89" t="s">
        <v>447</v>
      </c>
      <c r="C51" s="90" t="s">
        <v>572</v>
      </c>
      <c r="D51" s="18" t="s">
        <v>60</v>
      </c>
      <c r="E51" s="18" t="s">
        <v>65</v>
      </c>
      <c r="F51" s="18" t="s">
        <v>106</v>
      </c>
      <c r="G51" s="18">
        <v>2</v>
      </c>
      <c r="H51" s="101" t="s">
        <v>544</v>
      </c>
      <c r="I51" s="89" t="s">
        <v>544</v>
      </c>
      <c r="J51" s="89" t="s">
        <v>545</v>
      </c>
      <c r="K51" s="89" t="s">
        <v>473</v>
      </c>
      <c r="L51" s="102">
        <v>17.547699999999999</v>
      </c>
      <c r="M51" s="102">
        <v>100.4033</v>
      </c>
      <c r="N51" s="93" t="s">
        <v>52</v>
      </c>
      <c r="O51" s="94" t="s">
        <v>28</v>
      </c>
      <c r="P51" s="101" t="s">
        <v>546</v>
      </c>
      <c r="Q51" s="89" t="s">
        <v>547</v>
      </c>
      <c r="R51" s="89" t="s">
        <v>547</v>
      </c>
      <c r="S51" s="89">
        <v>250</v>
      </c>
      <c r="T51" s="106">
        <v>16000</v>
      </c>
      <c r="U51" s="103">
        <v>240</v>
      </c>
      <c r="V51" s="28">
        <v>242705</v>
      </c>
      <c r="W51" s="28">
        <v>242858</v>
      </c>
      <c r="X51" s="89"/>
      <c r="Y51" s="96">
        <v>496000</v>
      </c>
      <c r="Z51" s="21"/>
      <c r="AA51" s="104"/>
    </row>
    <row r="52" spans="1:27" s="98" customFormat="1" x14ac:dyDescent="0.5">
      <c r="A52" s="17">
        <v>45</v>
      </c>
      <c r="B52" s="89" t="s">
        <v>447</v>
      </c>
      <c r="C52" s="90" t="s">
        <v>573</v>
      </c>
      <c r="D52" s="18" t="s">
        <v>60</v>
      </c>
      <c r="E52" s="18" t="s">
        <v>65</v>
      </c>
      <c r="F52" s="18" t="s">
        <v>106</v>
      </c>
      <c r="G52" s="18">
        <v>2</v>
      </c>
      <c r="H52" s="101" t="s">
        <v>544</v>
      </c>
      <c r="I52" s="89" t="s">
        <v>544</v>
      </c>
      <c r="J52" s="89" t="s">
        <v>545</v>
      </c>
      <c r="K52" s="89" t="s">
        <v>473</v>
      </c>
      <c r="L52" s="107">
        <v>17.541</v>
      </c>
      <c r="M52" s="102">
        <v>100.4126</v>
      </c>
      <c r="N52" s="93" t="s">
        <v>52</v>
      </c>
      <c r="O52" s="94" t="s">
        <v>28</v>
      </c>
      <c r="P52" s="101" t="s">
        <v>546</v>
      </c>
      <c r="Q52" s="89" t="s">
        <v>547</v>
      </c>
      <c r="R52" s="89" t="s">
        <v>547</v>
      </c>
      <c r="S52" s="89">
        <v>250</v>
      </c>
      <c r="T52" s="106">
        <v>16000</v>
      </c>
      <c r="U52" s="103">
        <v>240</v>
      </c>
      <c r="V52" s="28">
        <v>242705</v>
      </c>
      <c r="W52" s="28">
        <v>242858</v>
      </c>
      <c r="X52" s="89"/>
      <c r="Y52" s="96">
        <v>496000</v>
      </c>
      <c r="Z52" s="21"/>
      <c r="AA52" s="104"/>
    </row>
    <row r="53" spans="1:27" s="98" customFormat="1" x14ac:dyDescent="0.5">
      <c r="A53" s="17">
        <v>46</v>
      </c>
      <c r="B53" s="89" t="s">
        <v>447</v>
      </c>
      <c r="C53" s="90" t="s">
        <v>574</v>
      </c>
      <c r="D53" s="18" t="s">
        <v>60</v>
      </c>
      <c r="E53" s="18" t="s">
        <v>65</v>
      </c>
      <c r="F53" s="18" t="s">
        <v>106</v>
      </c>
      <c r="G53" s="18">
        <v>4</v>
      </c>
      <c r="H53" s="101" t="s">
        <v>551</v>
      </c>
      <c r="I53" s="89" t="s">
        <v>544</v>
      </c>
      <c r="J53" s="89" t="s">
        <v>545</v>
      </c>
      <c r="K53" s="89" t="s">
        <v>473</v>
      </c>
      <c r="L53" s="102">
        <v>17.507100000000001</v>
      </c>
      <c r="M53" s="102">
        <v>100.4011</v>
      </c>
      <c r="N53" s="93" t="s">
        <v>52</v>
      </c>
      <c r="O53" s="94" t="s">
        <v>28</v>
      </c>
      <c r="P53" s="101" t="s">
        <v>546</v>
      </c>
      <c r="Q53" s="89" t="s">
        <v>547</v>
      </c>
      <c r="R53" s="89" t="s">
        <v>547</v>
      </c>
      <c r="S53" s="89">
        <v>400</v>
      </c>
      <c r="T53" s="106">
        <v>16000</v>
      </c>
      <c r="U53" s="103">
        <v>235</v>
      </c>
      <c r="V53" s="28">
        <v>242705</v>
      </c>
      <c r="W53" s="28">
        <v>242858</v>
      </c>
      <c r="X53" s="89"/>
      <c r="Y53" s="96">
        <v>482700</v>
      </c>
      <c r="Z53" s="21"/>
      <c r="AA53" s="104"/>
    </row>
    <row r="54" spans="1:27" s="98" customFormat="1" x14ac:dyDescent="0.5">
      <c r="A54" s="17">
        <v>47</v>
      </c>
      <c r="B54" s="89" t="s">
        <v>447</v>
      </c>
      <c r="C54" s="90" t="s">
        <v>575</v>
      </c>
      <c r="D54" s="18" t="s">
        <v>60</v>
      </c>
      <c r="E54" s="18" t="s">
        <v>65</v>
      </c>
      <c r="F54" s="18" t="s">
        <v>106</v>
      </c>
      <c r="G54" s="18">
        <v>6</v>
      </c>
      <c r="H54" s="101" t="s">
        <v>566</v>
      </c>
      <c r="I54" s="89" t="s">
        <v>544</v>
      </c>
      <c r="J54" s="89" t="s">
        <v>545</v>
      </c>
      <c r="K54" s="89" t="s">
        <v>473</v>
      </c>
      <c r="L54" s="102">
        <v>17.4861</v>
      </c>
      <c r="M54" s="102">
        <v>100.3798</v>
      </c>
      <c r="N54" s="93" t="s">
        <v>52</v>
      </c>
      <c r="O54" s="94" t="s">
        <v>28</v>
      </c>
      <c r="P54" s="101" t="s">
        <v>546</v>
      </c>
      <c r="Q54" s="89" t="s">
        <v>547</v>
      </c>
      <c r="R54" s="89" t="s">
        <v>547</v>
      </c>
      <c r="S54" s="89">
        <v>350</v>
      </c>
      <c r="T54" s="106">
        <v>16500</v>
      </c>
      <c r="U54" s="103">
        <v>172</v>
      </c>
      <c r="V54" s="28">
        <v>242705</v>
      </c>
      <c r="W54" s="28">
        <v>242858</v>
      </c>
      <c r="X54" s="89"/>
      <c r="Y54" s="96">
        <v>500000</v>
      </c>
      <c r="Z54" s="21"/>
      <c r="AA54" s="104"/>
    </row>
    <row r="55" spans="1:27" s="98" customFormat="1" x14ac:dyDescent="0.5">
      <c r="A55" s="17">
        <v>48</v>
      </c>
      <c r="B55" s="89" t="s">
        <v>447</v>
      </c>
      <c r="C55" s="90" t="s">
        <v>576</v>
      </c>
      <c r="D55" s="18" t="s">
        <v>60</v>
      </c>
      <c r="E55" s="18" t="s">
        <v>65</v>
      </c>
      <c r="F55" s="18" t="s">
        <v>106</v>
      </c>
      <c r="G55" s="18">
        <v>7</v>
      </c>
      <c r="H55" s="101" t="s">
        <v>543</v>
      </c>
      <c r="I55" s="89" t="s">
        <v>544</v>
      </c>
      <c r="J55" s="89" t="s">
        <v>545</v>
      </c>
      <c r="K55" s="89" t="s">
        <v>473</v>
      </c>
      <c r="L55" s="102">
        <v>17.5624</v>
      </c>
      <c r="M55" s="102">
        <v>100.3931</v>
      </c>
      <c r="N55" s="93" t="s">
        <v>52</v>
      </c>
      <c r="O55" s="94" t="s">
        <v>28</v>
      </c>
      <c r="P55" s="101" t="s">
        <v>546</v>
      </c>
      <c r="Q55" s="89" t="s">
        <v>547</v>
      </c>
      <c r="R55" s="89" t="s">
        <v>547</v>
      </c>
      <c r="S55" s="89">
        <v>170</v>
      </c>
      <c r="T55" s="106">
        <v>16000</v>
      </c>
      <c r="U55" s="103">
        <v>193</v>
      </c>
      <c r="V55" s="28">
        <v>242705</v>
      </c>
      <c r="W55" s="28">
        <v>242858</v>
      </c>
      <c r="X55" s="89"/>
      <c r="Y55" s="96">
        <v>500000</v>
      </c>
      <c r="Z55" s="21"/>
      <c r="AA55" s="104"/>
    </row>
    <row r="56" spans="1:27" s="98" customFormat="1" ht="43.5" x14ac:dyDescent="0.5">
      <c r="A56" s="17">
        <v>49</v>
      </c>
      <c r="B56" s="89" t="s">
        <v>447</v>
      </c>
      <c r="C56" s="90" t="s">
        <v>577</v>
      </c>
      <c r="D56" s="18" t="s">
        <v>60</v>
      </c>
      <c r="E56" s="18" t="s">
        <v>65</v>
      </c>
      <c r="F56" s="18" t="s">
        <v>106</v>
      </c>
      <c r="G56" s="18">
        <v>8</v>
      </c>
      <c r="H56" s="101" t="s">
        <v>578</v>
      </c>
      <c r="I56" s="89" t="s">
        <v>544</v>
      </c>
      <c r="J56" s="89" t="s">
        <v>545</v>
      </c>
      <c r="K56" s="89" t="s">
        <v>473</v>
      </c>
      <c r="L56" s="102">
        <v>17.471900000000002</v>
      </c>
      <c r="M56" s="102">
        <v>100.3772</v>
      </c>
      <c r="N56" s="93" t="s">
        <v>52</v>
      </c>
      <c r="O56" s="94" t="s">
        <v>28</v>
      </c>
      <c r="P56" s="101" t="s">
        <v>546</v>
      </c>
      <c r="Q56" s="89" t="s">
        <v>547</v>
      </c>
      <c r="R56" s="89" t="s">
        <v>547</v>
      </c>
      <c r="S56" s="89">
        <v>300</v>
      </c>
      <c r="T56" s="106">
        <v>14400</v>
      </c>
      <c r="U56" s="103">
        <v>160</v>
      </c>
      <c r="V56" s="28">
        <v>242705</v>
      </c>
      <c r="W56" s="28">
        <v>242858</v>
      </c>
      <c r="X56" s="89"/>
      <c r="Y56" s="96">
        <v>482700</v>
      </c>
      <c r="Z56" s="21"/>
      <c r="AA56" s="104"/>
    </row>
    <row r="57" spans="1:27" s="98" customFormat="1" x14ac:dyDescent="0.5">
      <c r="A57" s="17">
        <v>50</v>
      </c>
      <c r="B57" s="89" t="s">
        <v>447</v>
      </c>
      <c r="C57" s="90" t="s">
        <v>579</v>
      </c>
      <c r="D57" s="18" t="s">
        <v>60</v>
      </c>
      <c r="E57" s="18" t="s">
        <v>65</v>
      </c>
      <c r="F57" s="18" t="s">
        <v>106</v>
      </c>
      <c r="G57" s="18">
        <v>9</v>
      </c>
      <c r="H57" s="101" t="s">
        <v>580</v>
      </c>
      <c r="I57" s="89" t="s">
        <v>544</v>
      </c>
      <c r="J57" s="89" t="s">
        <v>545</v>
      </c>
      <c r="K57" s="89" t="s">
        <v>473</v>
      </c>
      <c r="L57" s="102">
        <v>17.4726</v>
      </c>
      <c r="M57" s="102">
        <v>100.3737</v>
      </c>
      <c r="N57" s="93" t="s">
        <v>52</v>
      </c>
      <c r="O57" s="94" t="s">
        <v>28</v>
      </c>
      <c r="P57" s="101" t="s">
        <v>546</v>
      </c>
      <c r="Q57" s="89" t="s">
        <v>547</v>
      </c>
      <c r="R57" s="89" t="s">
        <v>547</v>
      </c>
      <c r="S57" s="89">
        <v>450</v>
      </c>
      <c r="T57" s="106">
        <v>14400</v>
      </c>
      <c r="U57" s="103">
        <v>139</v>
      </c>
      <c r="V57" s="28">
        <v>242705</v>
      </c>
      <c r="W57" s="28">
        <v>242858</v>
      </c>
      <c r="X57" s="89"/>
      <c r="Y57" s="96">
        <v>482700</v>
      </c>
      <c r="Z57" s="21"/>
      <c r="AA57" s="104"/>
    </row>
    <row r="58" spans="1:27" s="98" customFormat="1" x14ac:dyDescent="0.5">
      <c r="A58" s="17">
        <v>51</v>
      </c>
      <c r="B58" s="89" t="s">
        <v>447</v>
      </c>
      <c r="C58" s="90" t="s">
        <v>581</v>
      </c>
      <c r="D58" s="18" t="s">
        <v>60</v>
      </c>
      <c r="E58" s="18" t="s">
        <v>65</v>
      </c>
      <c r="F58" s="18" t="s">
        <v>106</v>
      </c>
      <c r="G58" s="18">
        <v>10</v>
      </c>
      <c r="H58" s="101" t="s">
        <v>568</v>
      </c>
      <c r="I58" s="89" t="s">
        <v>544</v>
      </c>
      <c r="J58" s="89" t="s">
        <v>545</v>
      </c>
      <c r="K58" s="89" t="s">
        <v>473</v>
      </c>
      <c r="L58" s="107">
        <v>17.509</v>
      </c>
      <c r="M58" s="102">
        <v>100.3659</v>
      </c>
      <c r="N58" s="93" t="s">
        <v>52</v>
      </c>
      <c r="O58" s="94" t="s">
        <v>28</v>
      </c>
      <c r="P58" s="101" t="s">
        <v>546</v>
      </c>
      <c r="Q58" s="89" t="s">
        <v>547</v>
      </c>
      <c r="R58" s="89" t="s">
        <v>547</v>
      </c>
      <c r="S58" s="89">
        <v>350</v>
      </c>
      <c r="T58" s="106">
        <v>16000</v>
      </c>
      <c r="U58" s="103">
        <v>120</v>
      </c>
      <c r="V58" s="28">
        <v>242705</v>
      </c>
      <c r="W58" s="28">
        <v>242858</v>
      </c>
      <c r="X58" s="89"/>
      <c r="Y58" s="96">
        <v>500000</v>
      </c>
      <c r="Z58" s="21"/>
      <c r="AA58" s="104"/>
    </row>
    <row r="59" spans="1:27" s="98" customFormat="1" ht="43.5" x14ac:dyDescent="0.5">
      <c r="A59" s="17">
        <v>52</v>
      </c>
      <c r="B59" s="89" t="s">
        <v>447</v>
      </c>
      <c r="C59" s="90" t="s">
        <v>582</v>
      </c>
      <c r="D59" s="18" t="s">
        <v>60</v>
      </c>
      <c r="E59" s="18" t="s">
        <v>65</v>
      </c>
      <c r="F59" s="18" t="s">
        <v>106</v>
      </c>
      <c r="G59" s="18">
        <v>11</v>
      </c>
      <c r="H59" s="101" t="s">
        <v>557</v>
      </c>
      <c r="I59" s="89" t="s">
        <v>544</v>
      </c>
      <c r="J59" s="89" t="s">
        <v>545</v>
      </c>
      <c r="K59" s="89" t="s">
        <v>473</v>
      </c>
      <c r="L59" s="102">
        <v>17.555099999999999</v>
      </c>
      <c r="M59" s="102">
        <v>100.4258</v>
      </c>
      <c r="N59" s="93" t="s">
        <v>52</v>
      </c>
      <c r="O59" s="94" t="s">
        <v>28</v>
      </c>
      <c r="P59" s="101" t="s">
        <v>546</v>
      </c>
      <c r="Q59" s="89" t="s">
        <v>547</v>
      </c>
      <c r="R59" s="89" t="s">
        <v>547</v>
      </c>
      <c r="S59" s="89">
        <v>250</v>
      </c>
      <c r="T59" s="106">
        <v>14400</v>
      </c>
      <c r="U59" s="103">
        <v>120</v>
      </c>
      <c r="V59" s="28">
        <v>242705</v>
      </c>
      <c r="W59" s="28">
        <v>242858</v>
      </c>
      <c r="X59" s="89"/>
      <c r="Y59" s="96">
        <v>482700</v>
      </c>
      <c r="Z59" s="21"/>
      <c r="AA59" s="104"/>
    </row>
    <row r="60" spans="1:27" s="98" customFormat="1" ht="65.25" x14ac:dyDescent="0.5">
      <c r="A60" s="17">
        <v>53</v>
      </c>
      <c r="B60" s="89" t="s">
        <v>447</v>
      </c>
      <c r="C60" s="90" t="s">
        <v>583</v>
      </c>
      <c r="D60" s="18" t="s">
        <v>60</v>
      </c>
      <c r="E60" s="18" t="s">
        <v>65</v>
      </c>
      <c r="F60" s="18" t="s">
        <v>106</v>
      </c>
      <c r="G60" s="18">
        <v>12</v>
      </c>
      <c r="H60" s="101" t="s">
        <v>559</v>
      </c>
      <c r="I60" s="89" t="s">
        <v>544</v>
      </c>
      <c r="J60" s="89" t="s">
        <v>545</v>
      </c>
      <c r="K60" s="89" t="s">
        <v>473</v>
      </c>
      <c r="L60" s="102">
        <v>17.5092</v>
      </c>
      <c r="M60" s="102">
        <v>100.3841</v>
      </c>
      <c r="N60" s="94" t="s">
        <v>52</v>
      </c>
      <c r="O60" s="94" t="s">
        <v>28</v>
      </c>
      <c r="P60" s="101" t="s">
        <v>546</v>
      </c>
      <c r="Q60" s="89" t="s">
        <v>547</v>
      </c>
      <c r="R60" s="89" t="s">
        <v>547</v>
      </c>
      <c r="S60" s="89">
        <v>280</v>
      </c>
      <c r="T60" s="106">
        <v>16000</v>
      </c>
      <c r="U60" s="103">
        <v>93</v>
      </c>
      <c r="V60" s="28">
        <v>242705</v>
      </c>
      <c r="W60" s="28">
        <v>242858</v>
      </c>
      <c r="X60" s="89"/>
      <c r="Y60" s="96">
        <v>500000</v>
      </c>
      <c r="Z60" s="21"/>
      <c r="AA60" s="104"/>
    </row>
    <row r="61" spans="1:27" s="98" customFormat="1" ht="65.25" x14ac:dyDescent="0.5">
      <c r="A61" s="17">
        <v>54</v>
      </c>
      <c r="B61" s="89" t="s">
        <v>447</v>
      </c>
      <c r="C61" s="90" t="s">
        <v>584</v>
      </c>
      <c r="D61" s="18" t="s">
        <v>60</v>
      </c>
      <c r="E61" s="18" t="s">
        <v>65</v>
      </c>
      <c r="F61" s="18" t="s">
        <v>106</v>
      </c>
      <c r="G61" s="18">
        <v>12</v>
      </c>
      <c r="H61" s="101" t="s">
        <v>559</v>
      </c>
      <c r="I61" s="89" t="s">
        <v>544</v>
      </c>
      <c r="J61" s="89" t="s">
        <v>545</v>
      </c>
      <c r="K61" s="89" t="s">
        <v>473</v>
      </c>
      <c r="L61" s="102">
        <v>17.509799999999998</v>
      </c>
      <c r="M61" s="102">
        <v>100.3938</v>
      </c>
      <c r="N61" s="94" t="s">
        <v>52</v>
      </c>
      <c r="O61" s="94" t="s">
        <v>28</v>
      </c>
      <c r="P61" s="101" t="s">
        <v>546</v>
      </c>
      <c r="Q61" s="89" t="s">
        <v>547</v>
      </c>
      <c r="R61" s="89" t="s">
        <v>547</v>
      </c>
      <c r="S61" s="89">
        <v>280</v>
      </c>
      <c r="T61" s="106">
        <v>14400</v>
      </c>
      <c r="U61" s="103">
        <v>93</v>
      </c>
      <c r="V61" s="28">
        <v>242705</v>
      </c>
      <c r="W61" s="28">
        <v>242858</v>
      </c>
      <c r="X61" s="89"/>
      <c r="Y61" s="96">
        <v>496000</v>
      </c>
      <c r="Z61" s="21"/>
      <c r="AA61" s="104"/>
    </row>
    <row r="62" spans="1:27" s="98" customFormat="1" x14ac:dyDescent="0.5">
      <c r="A62" s="17">
        <v>55</v>
      </c>
      <c r="B62" s="89" t="s">
        <v>447</v>
      </c>
      <c r="C62" s="90" t="s">
        <v>585</v>
      </c>
      <c r="D62" s="18" t="s">
        <v>60</v>
      </c>
      <c r="E62" s="18" t="s">
        <v>65</v>
      </c>
      <c r="F62" s="18" t="s">
        <v>106</v>
      </c>
      <c r="G62" s="18">
        <v>13</v>
      </c>
      <c r="H62" s="101" t="s">
        <v>586</v>
      </c>
      <c r="I62" s="89" t="s">
        <v>544</v>
      </c>
      <c r="J62" s="89" t="s">
        <v>545</v>
      </c>
      <c r="K62" s="89" t="s">
        <v>473</v>
      </c>
      <c r="L62" s="102">
        <v>17.531400000000001</v>
      </c>
      <c r="M62" s="102">
        <v>100.2304</v>
      </c>
      <c r="N62" s="94" t="s">
        <v>52</v>
      </c>
      <c r="O62" s="94" t="s">
        <v>28</v>
      </c>
      <c r="P62" s="101" t="s">
        <v>546</v>
      </c>
      <c r="Q62" s="89" t="s">
        <v>547</v>
      </c>
      <c r="R62" s="89" t="s">
        <v>547</v>
      </c>
      <c r="S62" s="89">
        <v>250</v>
      </c>
      <c r="T62" s="106">
        <v>16000</v>
      </c>
      <c r="U62" s="103">
        <v>130</v>
      </c>
      <c r="V62" s="28">
        <v>242705</v>
      </c>
      <c r="W62" s="28">
        <v>242858</v>
      </c>
      <c r="X62" s="89"/>
      <c r="Y62" s="96">
        <v>500000</v>
      </c>
      <c r="Z62" s="21"/>
      <c r="AA62" s="104"/>
    </row>
    <row r="63" spans="1:27" s="98" customFormat="1" x14ac:dyDescent="0.5">
      <c r="A63" s="17">
        <v>56</v>
      </c>
      <c r="B63" s="89" t="s">
        <v>447</v>
      </c>
      <c r="C63" s="90" t="s">
        <v>587</v>
      </c>
      <c r="D63" s="18" t="s">
        <v>60</v>
      </c>
      <c r="E63" s="18" t="s">
        <v>65</v>
      </c>
      <c r="F63" s="18" t="s">
        <v>106</v>
      </c>
      <c r="G63" s="18">
        <v>14</v>
      </c>
      <c r="H63" s="101" t="s">
        <v>588</v>
      </c>
      <c r="I63" s="89" t="s">
        <v>544</v>
      </c>
      <c r="J63" s="89" t="s">
        <v>545</v>
      </c>
      <c r="K63" s="89" t="s">
        <v>473</v>
      </c>
      <c r="L63" s="102">
        <v>17.557500000000001</v>
      </c>
      <c r="M63" s="102">
        <v>100.40219999999999</v>
      </c>
      <c r="N63" s="94" t="s">
        <v>52</v>
      </c>
      <c r="O63" s="94" t="s">
        <v>28</v>
      </c>
      <c r="P63" s="101" t="s">
        <v>546</v>
      </c>
      <c r="Q63" s="89" t="s">
        <v>547</v>
      </c>
      <c r="R63" s="89" t="s">
        <v>547</v>
      </c>
      <c r="S63" s="89">
        <v>350</v>
      </c>
      <c r="T63" s="106">
        <v>14400</v>
      </c>
      <c r="U63" s="103">
        <v>109</v>
      </c>
      <c r="V63" s="28">
        <v>242705</v>
      </c>
      <c r="W63" s="28">
        <v>242858</v>
      </c>
      <c r="X63" s="89"/>
      <c r="Y63" s="96">
        <v>482700</v>
      </c>
      <c r="Z63" s="21"/>
      <c r="AA63" s="104"/>
    </row>
    <row r="64" spans="1:27" s="98" customFormat="1" ht="43.5" x14ac:dyDescent="0.5">
      <c r="A64" s="17">
        <v>57</v>
      </c>
      <c r="B64" s="89" t="s">
        <v>447</v>
      </c>
      <c r="C64" s="90" t="s">
        <v>589</v>
      </c>
      <c r="D64" s="18" t="s">
        <v>60</v>
      </c>
      <c r="E64" s="18" t="s">
        <v>65</v>
      </c>
      <c r="F64" s="18" t="s">
        <v>106</v>
      </c>
      <c r="G64" s="18">
        <v>16</v>
      </c>
      <c r="H64" s="101" t="s">
        <v>590</v>
      </c>
      <c r="I64" s="89" t="s">
        <v>544</v>
      </c>
      <c r="J64" s="89" t="s">
        <v>545</v>
      </c>
      <c r="K64" s="89" t="s">
        <v>473</v>
      </c>
      <c r="L64" s="102">
        <v>17.564499999999999</v>
      </c>
      <c r="M64" s="102">
        <v>100.3954</v>
      </c>
      <c r="N64" s="94" t="s">
        <v>52</v>
      </c>
      <c r="O64" s="94" t="s">
        <v>28</v>
      </c>
      <c r="P64" s="101" t="s">
        <v>546</v>
      </c>
      <c r="Q64" s="89" t="s">
        <v>547</v>
      </c>
      <c r="R64" s="89" t="s">
        <v>547</v>
      </c>
      <c r="S64" s="89">
        <v>200</v>
      </c>
      <c r="T64" s="106">
        <v>16600</v>
      </c>
      <c r="U64" s="103">
        <v>105</v>
      </c>
      <c r="V64" s="28">
        <v>242705</v>
      </c>
      <c r="W64" s="28">
        <v>242858</v>
      </c>
      <c r="X64" s="89"/>
      <c r="Y64" s="96">
        <v>500000</v>
      </c>
      <c r="Z64" s="21"/>
      <c r="AA64" s="104"/>
    </row>
    <row r="65" spans="1:27" s="98" customFormat="1" ht="43.5" x14ac:dyDescent="0.5">
      <c r="A65" s="17">
        <v>58</v>
      </c>
      <c r="B65" s="89" t="s">
        <v>447</v>
      </c>
      <c r="C65" s="90" t="s">
        <v>591</v>
      </c>
      <c r="D65" s="18" t="s">
        <v>60</v>
      </c>
      <c r="E65" s="18" t="s">
        <v>65</v>
      </c>
      <c r="F65" s="18" t="s">
        <v>106</v>
      </c>
      <c r="G65" s="18">
        <v>16</v>
      </c>
      <c r="H65" s="101" t="s">
        <v>590</v>
      </c>
      <c r="I65" s="89" t="s">
        <v>544</v>
      </c>
      <c r="J65" s="89" t="s">
        <v>545</v>
      </c>
      <c r="K65" s="89" t="s">
        <v>473</v>
      </c>
      <c r="L65" s="102">
        <v>17.563300000000002</v>
      </c>
      <c r="M65" s="107">
        <v>100.398</v>
      </c>
      <c r="N65" s="94" t="s">
        <v>52</v>
      </c>
      <c r="O65" s="94" t="s">
        <v>28</v>
      </c>
      <c r="P65" s="101" t="s">
        <v>546</v>
      </c>
      <c r="Q65" s="89" t="s">
        <v>547</v>
      </c>
      <c r="R65" s="89" t="s">
        <v>547</v>
      </c>
      <c r="S65" s="89">
        <v>200</v>
      </c>
      <c r="T65" s="106">
        <v>16000</v>
      </c>
      <c r="U65" s="103">
        <v>105</v>
      </c>
      <c r="V65" s="28">
        <v>242705</v>
      </c>
      <c r="W65" s="28">
        <v>242858</v>
      </c>
      <c r="X65" s="89"/>
      <c r="Y65" s="96">
        <v>500000</v>
      </c>
      <c r="Z65" s="21"/>
      <c r="AA65" s="104"/>
    </row>
    <row r="66" spans="1:27" s="24" customFormat="1" x14ac:dyDescent="0.5">
      <c r="A66" s="17">
        <v>59</v>
      </c>
      <c r="B66" s="61" t="s">
        <v>448</v>
      </c>
      <c r="C66" s="108" t="s">
        <v>592</v>
      </c>
      <c r="D66" s="97" t="s">
        <v>64</v>
      </c>
      <c r="E66" s="97" t="s">
        <v>69</v>
      </c>
      <c r="F66" s="97" t="s">
        <v>106</v>
      </c>
      <c r="G66" s="97">
        <v>13</v>
      </c>
      <c r="H66" s="97" t="s">
        <v>593</v>
      </c>
      <c r="I66" s="61" t="s">
        <v>594</v>
      </c>
      <c r="J66" s="89" t="s">
        <v>545</v>
      </c>
      <c r="K66" s="61" t="s">
        <v>473</v>
      </c>
      <c r="L66" s="89">
        <v>17.386299999999999</v>
      </c>
      <c r="M66" s="89">
        <v>100.295</v>
      </c>
      <c r="N66" s="97" t="s">
        <v>52</v>
      </c>
      <c r="O66" s="97" t="s">
        <v>28</v>
      </c>
      <c r="P66" s="89" t="s">
        <v>546</v>
      </c>
      <c r="Q66" s="89" t="s">
        <v>547</v>
      </c>
      <c r="R66" s="89" t="s">
        <v>547</v>
      </c>
      <c r="S66" s="89">
        <v>850</v>
      </c>
      <c r="T66" s="21">
        <v>20000</v>
      </c>
      <c r="U66" s="89">
        <v>375</v>
      </c>
      <c r="V66" s="28">
        <v>242705</v>
      </c>
      <c r="W66" s="28">
        <v>242858</v>
      </c>
      <c r="X66" s="95"/>
      <c r="Y66" s="109">
        <v>495500</v>
      </c>
      <c r="Z66" s="97"/>
    </row>
    <row r="67" spans="1:27" s="24" customFormat="1" ht="24" x14ac:dyDescent="0.5">
      <c r="A67" s="17">
        <v>60</v>
      </c>
      <c r="B67" s="61" t="s">
        <v>448</v>
      </c>
      <c r="C67" s="110" t="s">
        <v>595</v>
      </c>
      <c r="D67" s="97" t="s">
        <v>64</v>
      </c>
      <c r="E67" s="97" t="s">
        <v>69</v>
      </c>
      <c r="F67" s="97" t="s">
        <v>107</v>
      </c>
      <c r="G67" s="17">
        <v>5</v>
      </c>
      <c r="H67" s="97" t="s">
        <v>596</v>
      </c>
      <c r="I67" s="61" t="s">
        <v>594</v>
      </c>
      <c r="J67" s="89" t="s">
        <v>545</v>
      </c>
      <c r="K67" s="61" t="s">
        <v>473</v>
      </c>
      <c r="L67" s="17">
        <v>17.495699999999999</v>
      </c>
      <c r="M67" s="17">
        <v>100.3899</v>
      </c>
      <c r="N67" s="97" t="s">
        <v>52</v>
      </c>
      <c r="O67" s="97" t="s">
        <v>28</v>
      </c>
      <c r="P67" s="89" t="s">
        <v>546</v>
      </c>
      <c r="Q67" s="89" t="s">
        <v>547</v>
      </c>
      <c r="R67" s="89" t="s">
        <v>547</v>
      </c>
      <c r="S67" s="17">
        <v>250</v>
      </c>
      <c r="T67" s="17">
        <v>20000</v>
      </c>
      <c r="U67" s="17">
        <v>185</v>
      </c>
      <c r="V67" s="28">
        <v>242705</v>
      </c>
      <c r="W67" s="28">
        <v>242858</v>
      </c>
      <c r="X67" s="30"/>
      <c r="Y67" s="111">
        <v>497000</v>
      </c>
      <c r="Z67" s="32"/>
    </row>
    <row r="68" spans="1:27" s="24" customFormat="1" ht="24" x14ac:dyDescent="0.5">
      <c r="A68" s="17">
        <v>61</v>
      </c>
      <c r="B68" s="61" t="s">
        <v>448</v>
      </c>
      <c r="C68" s="110" t="s">
        <v>597</v>
      </c>
      <c r="D68" s="97" t="s">
        <v>64</v>
      </c>
      <c r="E68" s="97" t="s">
        <v>69</v>
      </c>
      <c r="F68" s="97" t="s">
        <v>598</v>
      </c>
      <c r="G68" s="17">
        <v>4</v>
      </c>
      <c r="H68" s="97" t="s">
        <v>593</v>
      </c>
      <c r="I68" s="61" t="s">
        <v>594</v>
      </c>
      <c r="J68" s="89" t="s">
        <v>545</v>
      </c>
      <c r="K68" s="61" t="s">
        <v>473</v>
      </c>
      <c r="L68" s="17">
        <v>17.3994</v>
      </c>
      <c r="M68" s="17">
        <v>100.3019</v>
      </c>
      <c r="N68" s="97" t="s">
        <v>52</v>
      </c>
      <c r="O68" s="97" t="s">
        <v>28</v>
      </c>
      <c r="P68" s="89" t="s">
        <v>546</v>
      </c>
      <c r="Q68" s="89" t="s">
        <v>547</v>
      </c>
      <c r="R68" s="89" t="s">
        <v>547</v>
      </c>
      <c r="S68" s="17">
        <v>375</v>
      </c>
      <c r="T68" s="17">
        <v>20000</v>
      </c>
      <c r="U68" s="17">
        <v>375</v>
      </c>
      <c r="V68" s="28">
        <v>242705</v>
      </c>
      <c r="W68" s="28">
        <v>242858</v>
      </c>
      <c r="X68" s="30"/>
      <c r="Y68" s="111">
        <v>497600</v>
      </c>
      <c r="Z68" s="30"/>
    </row>
    <row r="69" spans="1:27" s="24" customFormat="1" ht="24" x14ac:dyDescent="0.5">
      <c r="A69" s="17">
        <v>62</v>
      </c>
      <c r="B69" s="61" t="s">
        <v>448</v>
      </c>
      <c r="C69" s="110" t="s">
        <v>599</v>
      </c>
      <c r="D69" s="97" t="s">
        <v>64</v>
      </c>
      <c r="E69" s="97" t="s">
        <v>69</v>
      </c>
      <c r="F69" s="97" t="s">
        <v>600</v>
      </c>
      <c r="G69" s="17">
        <v>13</v>
      </c>
      <c r="H69" s="97" t="s">
        <v>593</v>
      </c>
      <c r="I69" s="61" t="s">
        <v>594</v>
      </c>
      <c r="J69" s="89" t="s">
        <v>545</v>
      </c>
      <c r="K69" s="61" t="s">
        <v>473</v>
      </c>
      <c r="L69" s="17">
        <v>17.392700000000001</v>
      </c>
      <c r="M69" s="17">
        <v>100.3446</v>
      </c>
      <c r="N69" s="97" t="s">
        <v>52</v>
      </c>
      <c r="O69" s="97" t="s">
        <v>28</v>
      </c>
      <c r="P69" s="89" t="s">
        <v>546</v>
      </c>
      <c r="Q69" s="89" t="s">
        <v>547</v>
      </c>
      <c r="R69" s="89" t="s">
        <v>547</v>
      </c>
      <c r="S69" s="17">
        <v>850</v>
      </c>
      <c r="T69" s="17">
        <v>2000</v>
      </c>
      <c r="U69" s="17">
        <v>375</v>
      </c>
      <c r="V69" s="28">
        <v>242705</v>
      </c>
      <c r="W69" s="28">
        <v>242858</v>
      </c>
      <c r="X69" s="30"/>
      <c r="Y69" s="111">
        <v>493000</v>
      </c>
      <c r="Z69" s="17"/>
    </row>
    <row r="70" spans="1:27" s="24" customFormat="1" ht="24" x14ac:dyDescent="0.5">
      <c r="A70" s="17">
        <v>63</v>
      </c>
      <c r="B70" s="61" t="s">
        <v>448</v>
      </c>
      <c r="C70" s="108" t="s">
        <v>601</v>
      </c>
      <c r="D70" s="97" t="s">
        <v>64</v>
      </c>
      <c r="E70" s="97" t="s">
        <v>69</v>
      </c>
      <c r="F70" s="97" t="s">
        <v>602</v>
      </c>
      <c r="G70" s="17">
        <v>4</v>
      </c>
      <c r="H70" s="97" t="s">
        <v>593</v>
      </c>
      <c r="I70" s="61" t="s">
        <v>594</v>
      </c>
      <c r="J70" s="89" t="s">
        <v>545</v>
      </c>
      <c r="K70" s="61" t="s">
        <v>473</v>
      </c>
      <c r="L70" s="17">
        <v>17.386299999999999</v>
      </c>
      <c r="M70" s="17">
        <v>100.295</v>
      </c>
      <c r="N70" s="97" t="s">
        <v>52</v>
      </c>
      <c r="O70" s="97" t="s">
        <v>28</v>
      </c>
      <c r="P70" s="89" t="s">
        <v>546</v>
      </c>
      <c r="Q70" s="89" t="s">
        <v>547</v>
      </c>
      <c r="R70" s="89" t="s">
        <v>547</v>
      </c>
      <c r="S70" s="17">
        <v>850</v>
      </c>
      <c r="T70" s="17">
        <v>20000</v>
      </c>
      <c r="U70" s="17">
        <v>375</v>
      </c>
      <c r="V70" s="28">
        <v>242705</v>
      </c>
      <c r="W70" s="28">
        <v>242858</v>
      </c>
      <c r="X70" s="30"/>
      <c r="Y70" s="111">
        <v>495000</v>
      </c>
      <c r="Z70" s="17"/>
    </row>
    <row r="71" spans="1:27" s="24" customFormat="1" ht="43.5" x14ac:dyDescent="0.5">
      <c r="A71" s="17">
        <v>64</v>
      </c>
      <c r="B71" s="61" t="s">
        <v>448</v>
      </c>
      <c r="C71" s="112" t="s">
        <v>603</v>
      </c>
      <c r="D71" s="97" t="s">
        <v>64</v>
      </c>
      <c r="E71" s="97" t="s">
        <v>69</v>
      </c>
      <c r="F71" s="97" t="s">
        <v>604</v>
      </c>
      <c r="G71" s="17">
        <v>4</v>
      </c>
      <c r="H71" s="97" t="s">
        <v>593</v>
      </c>
      <c r="I71" s="61" t="s">
        <v>594</v>
      </c>
      <c r="J71" s="89" t="s">
        <v>545</v>
      </c>
      <c r="K71" s="61" t="s">
        <v>473</v>
      </c>
      <c r="L71" s="17">
        <v>17.415600000000001</v>
      </c>
      <c r="M71" s="17">
        <v>100.2998</v>
      </c>
      <c r="N71" s="97" t="s">
        <v>52</v>
      </c>
      <c r="O71" s="97" t="s">
        <v>28</v>
      </c>
      <c r="P71" s="89" t="s">
        <v>546</v>
      </c>
      <c r="Q71" s="89" t="s">
        <v>547</v>
      </c>
      <c r="R71" s="89" t="s">
        <v>547</v>
      </c>
      <c r="S71" s="17">
        <v>850</v>
      </c>
      <c r="T71" s="17">
        <v>20000</v>
      </c>
      <c r="U71" s="17">
        <v>375</v>
      </c>
      <c r="V71" s="28">
        <v>242705</v>
      </c>
      <c r="W71" s="28">
        <v>242858</v>
      </c>
      <c r="X71" s="30"/>
      <c r="Y71" s="30">
        <v>496000</v>
      </c>
      <c r="Z71" s="17"/>
    </row>
    <row r="72" spans="1:27" s="24" customFormat="1" x14ac:dyDescent="0.5">
      <c r="A72" s="17">
        <v>65</v>
      </c>
      <c r="B72" s="35" t="s">
        <v>456</v>
      </c>
      <c r="C72" s="113" t="s">
        <v>605</v>
      </c>
      <c r="D72" s="94" t="s">
        <v>606</v>
      </c>
      <c r="E72" s="33" t="s">
        <v>82</v>
      </c>
      <c r="F72" s="33" t="s">
        <v>113</v>
      </c>
      <c r="G72" s="33" t="s">
        <v>607</v>
      </c>
      <c r="H72" s="33" t="s">
        <v>608</v>
      </c>
      <c r="I72" s="35" t="s">
        <v>609</v>
      </c>
      <c r="J72" s="35" t="s">
        <v>610</v>
      </c>
      <c r="K72" s="35" t="s">
        <v>473</v>
      </c>
      <c r="L72" s="35">
        <v>67954</v>
      </c>
      <c r="M72" s="114">
        <v>1906105</v>
      </c>
      <c r="N72" s="33" t="s">
        <v>52</v>
      </c>
      <c r="O72" s="33" t="s">
        <v>58</v>
      </c>
      <c r="P72" s="35">
        <v>4</v>
      </c>
      <c r="Q72" s="35">
        <v>4</v>
      </c>
      <c r="R72" s="33">
        <v>4</v>
      </c>
      <c r="S72" s="115" t="s">
        <v>474</v>
      </c>
      <c r="T72" s="116" t="s">
        <v>611</v>
      </c>
      <c r="U72" s="117">
        <v>678</v>
      </c>
      <c r="V72" s="118">
        <v>242705</v>
      </c>
      <c r="W72" s="118">
        <v>243223</v>
      </c>
      <c r="X72" s="119" t="s">
        <v>474</v>
      </c>
      <c r="Y72" s="120">
        <v>599000</v>
      </c>
      <c r="Z72" s="94"/>
    </row>
    <row r="73" spans="1:27" s="24" customFormat="1" x14ac:dyDescent="0.5">
      <c r="A73" s="17">
        <v>66</v>
      </c>
      <c r="B73" s="35" t="s">
        <v>456</v>
      </c>
      <c r="C73" s="48" t="s">
        <v>373</v>
      </c>
      <c r="D73" s="32" t="s">
        <v>68</v>
      </c>
      <c r="E73" s="32" t="s">
        <v>69</v>
      </c>
      <c r="F73" s="17" t="s">
        <v>112</v>
      </c>
      <c r="G73" s="17">
        <v>3</v>
      </c>
      <c r="H73" s="17" t="s">
        <v>608</v>
      </c>
      <c r="I73" s="17" t="s">
        <v>609</v>
      </c>
      <c r="J73" s="17" t="s">
        <v>610</v>
      </c>
      <c r="K73" s="17" t="s">
        <v>473</v>
      </c>
      <c r="L73" s="17">
        <v>608525</v>
      </c>
      <c r="M73" s="17">
        <v>1906006</v>
      </c>
      <c r="N73" s="17" t="s">
        <v>52</v>
      </c>
      <c r="O73" s="17" t="s">
        <v>58</v>
      </c>
      <c r="P73" s="17">
        <v>4</v>
      </c>
      <c r="Q73" s="17">
        <v>4</v>
      </c>
      <c r="R73" s="17">
        <v>4</v>
      </c>
      <c r="S73" s="115" t="s">
        <v>474</v>
      </c>
      <c r="T73" s="121">
        <v>12587</v>
      </c>
      <c r="U73" s="17">
        <v>229</v>
      </c>
      <c r="V73" s="28">
        <v>242705</v>
      </c>
      <c r="W73" s="118">
        <v>243224</v>
      </c>
      <c r="X73" s="119" t="s">
        <v>474</v>
      </c>
      <c r="Y73" s="122">
        <v>492000</v>
      </c>
      <c r="Z73" s="32"/>
    </row>
    <row r="74" spans="1:27" s="24" customFormat="1" x14ac:dyDescent="0.5">
      <c r="A74" s="17">
        <v>67</v>
      </c>
      <c r="B74" s="35" t="s">
        <v>456</v>
      </c>
      <c r="C74" s="113" t="s">
        <v>374</v>
      </c>
      <c r="D74" s="32" t="s">
        <v>68</v>
      </c>
      <c r="E74" s="32" t="s">
        <v>69</v>
      </c>
      <c r="F74" s="17" t="s">
        <v>112</v>
      </c>
      <c r="G74" s="17">
        <v>6</v>
      </c>
      <c r="H74" s="17" t="s">
        <v>612</v>
      </c>
      <c r="I74" s="17" t="s">
        <v>609</v>
      </c>
      <c r="J74" s="17" t="s">
        <v>610</v>
      </c>
      <c r="K74" s="17" t="s">
        <v>473</v>
      </c>
      <c r="L74" s="17">
        <v>611854</v>
      </c>
      <c r="M74" s="17">
        <v>1905715</v>
      </c>
      <c r="N74" s="17" t="s">
        <v>52</v>
      </c>
      <c r="O74" s="17" t="s">
        <v>58</v>
      </c>
      <c r="P74" s="17">
        <v>4</v>
      </c>
      <c r="Q74" s="17">
        <v>4</v>
      </c>
      <c r="R74" s="17">
        <v>4</v>
      </c>
      <c r="S74" s="115" t="s">
        <v>474</v>
      </c>
      <c r="T74" s="121">
        <v>17199</v>
      </c>
      <c r="U74" s="17">
        <v>180</v>
      </c>
      <c r="V74" s="28">
        <v>242705</v>
      </c>
      <c r="W74" s="118">
        <v>243225</v>
      </c>
      <c r="X74" s="119" t="s">
        <v>474</v>
      </c>
      <c r="Y74" s="122">
        <v>683000</v>
      </c>
      <c r="Z74" s="32"/>
    </row>
    <row r="75" spans="1:27" s="24" customFormat="1" x14ac:dyDescent="0.5">
      <c r="A75" s="17">
        <v>68</v>
      </c>
      <c r="B75" s="35" t="s">
        <v>456</v>
      </c>
      <c r="C75" s="48" t="s">
        <v>375</v>
      </c>
      <c r="D75" s="32" t="s">
        <v>68</v>
      </c>
      <c r="E75" s="32" t="s">
        <v>69</v>
      </c>
      <c r="F75" s="17" t="s">
        <v>112</v>
      </c>
      <c r="G75" s="17">
        <v>7</v>
      </c>
      <c r="H75" s="17" t="s">
        <v>613</v>
      </c>
      <c r="I75" s="17" t="s">
        <v>609</v>
      </c>
      <c r="J75" s="17" t="s">
        <v>610</v>
      </c>
      <c r="K75" s="17" t="s">
        <v>473</v>
      </c>
      <c r="L75" s="17">
        <v>609056</v>
      </c>
      <c r="M75" s="17">
        <v>1906239</v>
      </c>
      <c r="N75" s="17" t="s">
        <v>52</v>
      </c>
      <c r="O75" s="17" t="s">
        <v>58</v>
      </c>
      <c r="P75" s="17">
        <v>4</v>
      </c>
      <c r="Q75" s="17">
        <v>4</v>
      </c>
      <c r="R75" s="17">
        <v>4</v>
      </c>
      <c r="S75" s="115" t="s">
        <v>474</v>
      </c>
      <c r="T75" s="121">
        <v>14355</v>
      </c>
      <c r="U75" s="17">
        <v>134</v>
      </c>
      <c r="V75" s="28">
        <v>242705</v>
      </c>
      <c r="W75" s="118">
        <v>243226</v>
      </c>
      <c r="X75" s="119" t="s">
        <v>474</v>
      </c>
      <c r="Y75" s="122">
        <v>567000</v>
      </c>
      <c r="Z75" s="32"/>
    </row>
    <row r="76" spans="1:27" s="24" customFormat="1" x14ac:dyDescent="0.5">
      <c r="A76" s="17">
        <v>69</v>
      </c>
      <c r="B76" s="35" t="s">
        <v>456</v>
      </c>
      <c r="C76" s="48" t="s">
        <v>376</v>
      </c>
      <c r="D76" s="32" t="s">
        <v>68</v>
      </c>
      <c r="E76" s="32" t="s">
        <v>69</v>
      </c>
      <c r="F76" s="17" t="s">
        <v>112</v>
      </c>
      <c r="G76" s="17">
        <v>9</v>
      </c>
      <c r="H76" s="17" t="s">
        <v>614</v>
      </c>
      <c r="I76" s="17" t="s">
        <v>609</v>
      </c>
      <c r="J76" s="17" t="s">
        <v>610</v>
      </c>
      <c r="K76" s="17" t="s">
        <v>473</v>
      </c>
      <c r="L76" s="17">
        <v>608104</v>
      </c>
      <c r="M76" s="17">
        <v>1903491</v>
      </c>
      <c r="N76" s="17" t="s">
        <v>52</v>
      </c>
      <c r="O76" s="17" t="s">
        <v>58</v>
      </c>
      <c r="P76" s="17">
        <v>4</v>
      </c>
      <c r="Q76" s="17">
        <v>4</v>
      </c>
      <c r="R76" s="17">
        <v>4</v>
      </c>
      <c r="S76" s="115" t="s">
        <v>474</v>
      </c>
      <c r="T76" s="121">
        <v>14630</v>
      </c>
      <c r="U76" s="17">
        <v>256</v>
      </c>
      <c r="V76" s="28">
        <v>242705</v>
      </c>
      <c r="W76" s="118">
        <v>243227</v>
      </c>
      <c r="X76" s="119" t="s">
        <v>474</v>
      </c>
      <c r="Y76" s="123">
        <v>578000</v>
      </c>
      <c r="Z76" s="32"/>
    </row>
    <row r="77" spans="1:27" s="24" customFormat="1" x14ac:dyDescent="0.5">
      <c r="A77" s="17">
        <v>70</v>
      </c>
      <c r="B77" s="35" t="s">
        <v>456</v>
      </c>
      <c r="C77" s="48" t="s">
        <v>615</v>
      </c>
      <c r="D77" s="17"/>
      <c r="E77" s="17" t="s">
        <v>80</v>
      </c>
      <c r="F77" s="17" t="s">
        <v>105</v>
      </c>
      <c r="G77" s="17">
        <v>4</v>
      </c>
      <c r="H77" s="17" t="s">
        <v>616</v>
      </c>
      <c r="I77" s="17" t="s">
        <v>609</v>
      </c>
      <c r="J77" s="17" t="s">
        <v>610</v>
      </c>
      <c r="K77" s="17" t="s">
        <v>473</v>
      </c>
      <c r="L77" s="124">
        <v>17.205739000000001</v>
      </c>
      <c r="M77" s="124">
        <v>99.999778000000006</v>
      </c>
      <c r="N77" s="17" t="s">
        <v>52</v>
      </c>
      <c r="O77" s="17" t="s">
        <v>58</v>
      </c>
      <c r="P77" s="17">
        <v>4</v>
      </c>
      <c r="Q77" s="17">
        <v>4</v>
      </c>
      <c r="R77" s="17">
        <v>4</v>
      </c>
      <c r="S77" s="17">
        <v>53</v>
      </c>
      <c r="T77" s="17" t="s">
        <v>617</v>
      </c>
      <c r="U77" s="17">
        <v>5</v>
      </c>
      <c r="V77" s="28">
        <v>242705</v>
      </c>
      <c r="W77" s="118">
        <v>243228</v>
      </c>
      <c r="X77" s="119" t="s">
        <v>474</v>
      </c>
      <c r="Y77" s="122">
        <v>498000</v>
      </c>
      <c r="Z77" s="17"/>
    </row>
    <row r="78" spans="1:27" s="24" customFormat="1" x14ac:dyDescent="0.5">
      <c r="A78" s="17">
        <v>71</v>
      </c>
      <c r="B78" s="35" t="s">
        <v>456</v>
      </c>
      <c r="C78" s="48" t="s">
        <v>618</v>
      </c>
      <c r="D78" s="17"/>
      <c r="E78" s="17" t="s">
        <v>80</v>
      </c>
      <c r="F78" s="17" t="s">
        <v>105</v>
      </c>
      <c r="G78" s="17">
        <v>7</v>
      </c>
      <c r="H78" s="17" t="s">
        <v>613</v>
      </c>
      <c r="I78" s="17" t="s">
        <v>609</v>
      </c>
      <c r="J78" s="17" t="s">
        <v>610</v>
      </c>
      <c r="K78" s="17" t="s">
        <v>473</v>
      </c>
      <c r="L78" s="17">
        <v>17.244299999999999</v>
      </c>
      <c r="M78" s="17">
        <v>100.02509999999999</v>
      </c>
      <c r="N78" s="17" t="s">
        <v>52</v>
      </c>
      <c r="O78" s="17" t="s">
        <v>58</v>
      </c>
      <c r="P78" s="17">
        <v>4</v>
      </c>
      <c r="Q78" s="17">
        <v>4</v>
      </c>
      <c r="R78" s="17">
        <v>4</v>
      </c>
      <c r="S78" s="17">
        <v>57</v>
      </c>
      <c r="T78" s="17" t="s">
        <v>617</v>
      </c>
      <c r="U78" s="17">
        <v>4</v>
      </c>
      <c r="V78" s="28">
        <v>242705</v>
      </c>
      <c r="W78" s="118">
        <v>243229</v>
      </c>
      <c r="X78" s="119" t="s">
        <v>474</v>
      </c>
      <c r="Y78" s="122">
        <v>498000</v>
      </c>
      <c r="Z78" s="17"/>
    </row>
    <row r="79" spans="1:27" s="24" customFormat="1" x14ac:dyDescent="0.5">
      <c r="A79" s="17">
        <v>72</v>
      </c>
      <c r="B79" s="35" t="s">
        <v>456</v>
      </c>
      <c r="C79" s="48" t="s">
        <v>619</v>
      </c>
      <c r="D79" s="17"/>
      <c r="E79" s="17" t="s">
        <v>80</v>
      </c>
      <c r="F79" s="17" t="s">
        <v>105</v>
      </c>
      <c r="G79" s="17">
        <v>7</v>
      </c>
      <c r="H79" s="17" t="s">
        <v>613</v>
      </c>
      <c r="I79" s="17" t="s">
        <v>609</v>
      </c>
      <c r="J79" s="17" t="s">
        <v>610</v>
      </c>
      <c r="K79" s="17" t="s">
        <v>473</v>
      </c>
      <c r="L79" s="17">
        <v>17.252300000000002</v>
      </c>
      <c r="M79" s="17">
        <v>100.0159</v>
      </c>
      <c r="N79" s="17" t="s">
        <v>52</v>
      </c>
      <c r="O79" s="17" t="s">
        <v>58</v>
      </c>
      <c r="P79" s="17">
        <v>4</v>
      </c>
      <c r="Q79" s="17">
        <v>4</v>
      </c>
      <c r="R79" s="17">
        <v>4</v>
      </c>
      <c r="S79" s="17">
        <v>72</v>
      </c>
      <c r="T79" s="17" t="s">
        <v>617</v>
      </c>
      <c r="U79" s="17">
        <v>5</v>
      </c>
      <c r="V79" s="28">
        <v>242705</v>
      </c>
      <c r="W79" s="118">
        <v>243230</v>
      </c>
      <c r="X79" s="119" t="s">
        <v>474</v>
      </c>
      <c r="Y79" s="122">
        <v>498000</v>
      </c>
      <c r="Z79" s="17"/>
    </row>
    <row r="80" spans="1:27" s="24" customFormat="1" x14ac:dyDescent="0.5">
      <c r="A80" s="17">
        <v>73</v>
      </c>
      <c r="B80" s="35" t="s">
        <v>456</v>
      </c>
      <c r="C80" s="48" t="s">
        <v>620</v>
      </c>
      <c r="D80" s="17"/>
      <c r="E80" s="17" t="s">
        <v>80</v>
      </c>
      <c r="F80" s="17" t="s">
        <v>105</v>
      </c>
      <c r="G80" s="17">
        <v>8</v>
      </c>
      <c r="H80" s="17" t="s">
        <v>621</v>
      </c>
      <c r="I80" s="17" t="s">
        <v>609</v>
      </c>
      <c r="J80" s="17" t="s">
        <v>610</v>
      </c>
      <c r="K80" s="17" t="s">
        <v>473</v>
      </c>
      <c r="L80" s="17">
        <v>17.255057999999998</v>
      </c>
      <c r="M80" s="17">
        <v>99.999780000000001</v>
      </c>
      <c r="N80" s="17" t="s">
        <v>52</v>
      </c>
      <c r="O80" s="17" t="s">
        <v>58</v>
      </c>
      <c r="P80" s="17">
        <v>4</v>
      </c>
      <c r="Q80" s="17">
        <v>4</v>
      </c>
      <c r="R80" s="17">
        <v>4</v>
      </c>
      <c r="S80" s="17">
        <v>70</v>
      </c>
      <c r="T80" s="17" t="s">
        <v>617</v>
      </c>
      <c r="U80" s="17">
        <v>3</v>
      </c>
      <c r="V80" s="28">
        <v>242705</v>
      </c>
      <c r="W80" s="118">
        <v>243231</v>
      </c>
      <c r="X80" s="119" t="s">
        <v>474</v>
      </c>
      <c r="Y80" s="122">
        <v>498000</v>
      </c>
      <c r="Z80" s="17"/>
    </row>
    <row r="81" spans="1:26" s="24" customFormat="1" x14ac:dyDescent="0.5">
      <c r="A81" s="17">
        <v>74</v>
      </c>
      <c r="B81" s="35" t="s">
        <v>456</v>
      </c>
      <c r="C81" s="48" t="s">
        <v>622</v>
      </c>
      <c r="D81" s="17"/>
      <c r="E81" s="17" t="s">
        <v>80</v>
      </c>
      <c r="F81" s="17" t="s">
        <v>105</v>
      </c>
      <c r="G81" s="17">
        <v>9</v>
      </c>
      <c r="H81" s="17" t="s">
        <v>614</v>
      </c>
      <c r="I81" s="17" t="s">
        <v>609</v>
      </c>
      <c r="J81" s="17" t="s">
        <v>610</v>
      </c>
      <c r="K81" s="17" t="s">
        <v>473</v>
      </c>
      <c r="L81" s="17">
        <v>17.217199999999998</v>
      </c>
      <c r="M81" s="17">
        <v>99.991200000000006</v>
      </c>
      <c r="N81" s="17" t="s">
        <v>52</v>
      </c>
      <c r="O81" s="17" t="s">
        <v>58</v>
      </c>
      <c r="P81" s="17">
        <v>4</v>
      </c>
      <c r="Q81" s="17">
        <v>4</v>
      </c>
      <c r="R81" s="17">
        <v>4</v>
      </c>
      <c r="S81" s="17">
        <v>47</v>
      </c>
      <c r="T81" s="17" t="s">
        <v>617</v>
      </c>
      <c r="U81" s="17">
        <v>3</v>
      </c>
      <c r="V81" s="28">
        <v>242705</v>
      </c>
      <c r="W81" s="118">
        <v>243232</v>
      </c>
      <c r="X81" s="119" t="s">
        <v>474</v>
      </c>
      <c r="Y81" s="122">
        <v>498000</v>
      </c>
      <c r="Z81" s="17"/>
    </row>
    <row r="82" spans="1:26" s="24" customFormat="1" x14ac:dyDescent="0.5">
      <c r="A82" s="17">
        <v>75</v>
      </c>
      <c r="B82" s="35" t="s">
        <v>456</v>
      </c>
      <c r="C82" s="48" t="s">
        <v>623</v>
      </c>
      <c r="D82" s="17"/>
      <c r="E82" s="17" t="s">
        <v>80</v>
      </c>
      <c r="F82" s="17" t="s">
        <v>105</v>
      </c>
      <c r="G82" s="17">
        <v>9</v>
      </c>
      <c r="H82" s="17" t="s">
        <v>614</v>
      </c>
      <c r="I82" s="17" t="s">
        <v>609</v>
      </c>
      <c r="J82" s="17" t="s">
        <v>610</v>
      </c>
      <c r="K82" s="17" t="s">
        <v>473</v>
      </c>
      <c r="L82" s="17">
        <v>17.220655000000001</v>
      </c>
      <c r="M82" s="17">
        <v>100.007518</v>
      </c>
      <c r="N82" s="17" t="s">
        <v>52</v>
      </c>
      <c r="O82" s="17" t="s">
        <v>58</v>
      </c>
      <c r="P82" s="17">
        <v>4</v>
      </c>
      <c r="Q82" s="17">
        <v>4</v>
      </c>
      <c r="R82" s="17">
        <v>4</v>
      </c>
      <c r="S82" s="17">
        <v>48</v>
      </c>
      <c r="T82" s="17" t="s">
        <v>617</v>
      </c>
      <c r="U82" s="17">
        <v>4</v>
      </c>
      <c r="V82" s="28">
        <v>242705</v>
      </c>
      <c r="W82" s="118">
        <v>243233</v>
      </c>
      <c r="X82" s="119" t="s">
        <v>474</v>
      </c>
      <c r="Y82" s="122">
        <v>498000</v>
      </c>
      <c r="Z82" s="17"/>
    </row>
    <row r="83" spans="1:26" s="24" customFormat="1" x14ac:dyDescent="0.5">
      <c r="A83" s="17">
        <v>76</v>
      </c>
      <c r="B83" s="35" t="s">
        <v>456</v>
      </c>
      <c r="C83" s="48" t="s">
        <v>624</v>
      </c>
      <c r="D83" s="17"/>
      <c r="E83" s="17" t="s">
        <v>80</v>
      </c>
      <c r="F83" s="17" t="s">
        <v>105</v>
      </c>
      <c r="G83" s="17">
        <v>10</v>
      </c>
      <c r="H83" s="17" t="s">
        <v>625</v>
      </c>
      <c r="I83" s="17" t="s">
        <v>609</v>
      </c>
      <c r="J83" s="17" t="s">
        <v>610</v>
      </c>
      <c r="K83" s="17" t="s">
        <v>473</v>
      </c>
      <c r="L83" s="17">
        <v>17.218549100000001</v>
      </c>
      <c r="M83" s="17">
        <v>99.986258000000007</v>
      </c>
      <c r="N83" s="17" t="s">
        <v>52</v>
      </c>
      <c r="O83" s="17" t="s">
        <v>58</v>
      </c>
      <c r="P83" s="17">
        <v>4</v>
      </c>
      <c r="Q83" s="17">
        <v>4</v>
      </c>
      <c r="R83" s="17">
        <v>4</v>
      </c>
      <c r="S83" s="17">
        <v>78</v>
      </c>
      <c r="T83" s="17" t="s">
        <v>617</v>
      </c>
      <c r="U83" s="17">
        <v>5</v>
      </c>
      <c r="V83" s="28">
        <v>242705</v>
      </c>
      <c r="W83" s="118">
        <v>243234</v>
      </c>
      <c r="X83" s="119" t="s">
        <v>474</v>
      </c>
      <c r="Y83" s="122">
        <v>498000</v>
      </c>
      <c r="Z83" s="17"/>
    </row>
    <row r="84" spans="1:26" s="24" customFormat="1" x14ac:dyDescent="0.5">
      <c r="A84" s="17">
        <v>77</v>
      </c>
      <c r="B84" s="35" t="s">
        <v>456</v>
      </c>
      <c r="C84" s="48" t="s">
        <v>626</v>
      </c>
      <c r="D84" s="17"/>
      <c r="E84" s="17" t="s">
        <v>80</v>
      </c>
      <c r="F84" s="17" t="s">
        <v>105</v>
      </c>
      <c r="G84" s="17">
        <v>10</v>
      </c>
      <c r="H84" s="17" t="s">
        <v>625</v>
      </c>
      <c r="I84" s="17" t="s">
        <v>609</v>
      </c>
      <c r="J84" s="17" t="s">
        <v>610</v>
      </c>
      <c r="K84" s="17" t="s">
        <v>473</v>
      </c>
      <c r="L84" s="17">
        <v>17.224799999999998</v>
      </c>
      <c r="M84" s="17">
        <v>99.983099999999993</v>
      </c>
      <c r="N84" s="17" t="s">
        <v>52</v>
      </c>
      <c r="O84" s="17" t="s">
        <v>58</v>
      </c>
      <c r="P84" s="17">
        <v>4</v>
      </c>
      <c r="Q84" s="17">
        <v>4</v>
      </c>
      <c r="R84" s="17">
        <v>4</v>
      </c>
      <c r="S84" s="17">
        <v>71</v>
      </c>
      <c r="T84" s="17" t="s">
        <v>617</v>
      </c>
      <c r="U84" s="17">
        <v>4</v>
      </c>
      <c r="V84" s="28">
        <v>242705</v>
      </c>
      <c r="W84" s="118">
        <v>243235</v>
      </c>
      <c r="X84" s="119" t="s">
        <v>474</v>
      </c>
      <c r="Y84" s="122">
        <v>498000</v>
      </c>
      <c r="Z84" s="17"/>
    </row>
    <row r="85" spans="1:26" s="24" customFormat="1" x14ac:dyDescent="0.5">
      <c r="A85" s="17">
        <v>78</v>
      </c>
      <c r="B85" s="35" t="s">
        <v>456</v>
      </c>
      <c r="C85" s="48" t="s">
        <v>627</v>
      </c>
      <c r="D85" s="17"/>
      <c r="E85" s="17" t="s">
        <v>80</v>
      </c>
      <c r="F85" s="17" t="s">
        <v>105</v>
      </c>
      <c r="G85" s="17">
        <v>10</v>
      </c>
      <c r="H85" s="17" t="s">
        <v>625</v>
      </c>
      <c r="I85" s="17" t="s">
        <v>609</v>
      </c>
      <c r="J85" s="17" t="s">
        <v>610</v>
      </c>
      <c r="K85" s="17" t="s">
        <v>473</v>
      </c>
      <c r="L85" s="125">
        <v>17.222339999999999</v>
      </c>
      <c r="M85" s="124">
        <v>99.985850999999997</v>
      </c>
      <c r="N85" s="17" t="s">
        <v>52</v>
      </c>
      <c r="O85" s="17" t="s">
        <v>58</v>
      </c>
      <c r="P85" s="17">
        <v>4</v>
      </c>
      <c r="Q85" s="17">
        <v>4</v>
      </c>
      <c r="R85" s="17">
        <v>4</v>
      </c>
      <c r="S85" s="17">
        <v>66</v>
      </c>
      <c r="T85" s="17" t="s">
        <v>617</v>
      </c>
      <c r="U85" s="17">
        <v>4</v>
      </c>
      <c r="V85" s="28">
        <v>242705</v>
      </c>
      <c r="W85" s="118">
        <v>243236</v>
      </c>
      <c r="X85" s="119" t="s">
        <v>474</v>
      </c>
      <c r="Y85" s="122">
        <v>498000</v>
      </c>
      <c r="Z85" s="17"/>
    </row>
    <row r="86" spans="1:26" s="24" customFormat="1" x14ac:dyDescent="0.5">
      <c r="A86" s="17">
        <v>79</v>
      </c>
      <c r="B86" s="35" t="s">
        <v>456</v>
      </c>
      <c r="C86" s="48" t="s">
        <v>628</v>
      </c>
      <c r="D86" s="17"/>
      <c r="E86" s="17" t="s">
        <v>80</v>
      </c>
      <c r="F86" s="17" t="s">
        <v>105</v>
      </c>
      <c r="G86" s="17">
        <v>10</v>
      </c>
      <c r="H86" s="17" t="s">
        <v>625</v>
      </c>
      <c r="I86" s="17" t="s">
        <v>609</v>
      </c>
      <c r="J86" s="17" t="s">
        <v>610</v>
      </c>
      <c r="K86" s="17" t="s">
        <v>473</v>
      </c>
      <c r="L86" s="124">
        <v>17.238619</v>
      </c>
      <c r="M86" s="124">
        <v>99.980394000000004</v>
      </c>
      <c r="N86" s="17" t="s">
        <v>52</v>
      </c>
      <c r="O86" s="17" t="s">
        <v>58</v>
      </c>
      <c r="P86" s="17">
        <v>4</v>
      </c>
      <c r="Q86" s="17">
        <v>4</v>
      </c>
      <c r="R86" s="17">
        <v>4</v>
      </c>
      <c r="S86" s="17">
        <v>66</v>
      </c>
      <c r="T86" s="17" t="s">
        <v>617</v>
      </c>
      <c r="U86" s="17">
        <v>4</v>
      </c>
      <c r="V86" s="28">
        <v>242705</v>
      </c>
      <c r="W86" s="118">
        <v>243237</v>
      </c>
      <c r="X86" s="119" t="s">
        <v>474</v>
      </c>
      <c r="Y86" s="122">
        <v>498000</v>
      </c>
      <c r="Z86" s="17"/>
    </row>
    <row r="87" spans="1:26" s="24" customFormat="1" x14ac:dyDescent="0.5">
      <c r="A87" s="17">
        <v>80</v>
      </c>
      <c r="B87" s="61" t="s">
        <v>629</v>
      </c>
      <c r="C87" s="108" t="s">
        <v>630</v>
      </c>
      <c r="D87" s="97" t="s">
        <v>60</v>
      </c>
      <c r="E87" s="97" t="s">
        <v>69</v>
      </c>
      <c r="F87" s="97" t="s">
        <v>106</v>
      </c>
      <c r="G87" s="97">
        <v>7</v>
      </c>
      <c r="H87" s="97" t="s">
        <v>631</v>
      </c>
      <c r="I87" s="61" t="s">
        <v>632</v>
      </c>
      <c r="J87" s="61" t="s">
        <v>27</v>
      </c>
      <c r="K87" s="61" t="s">
        <v>473</v>
      </c>
      <c r="L87" s="89">
        <v>678303</v>
      </c>
      <c r="M87" s="89">
        <v>1943569</v>
      </c>
      <c r="N87" s="97"/>
      <c r="O87" s="97" t="s">
        <v>28</v>
      </c>
      <c r="P87" s="89" t="s">
        <v>546</v>
      </c>
      <c r="Q87" s="89" t="s">
        <v>547</v>
      </c>
      <c r="R87" s="89" t="s">
        <v>547</v>
      </c>
      <c r="S87" s="89"/>
      <c r="T87" s="21"/>
      <c r="U87" s="89">
        <v>79</v>
      </c>
      <c r="V87" s="28">
        <v>242705</v>
      </c>
      <c r="W87" s="28">
        <v>242858</v>
      </c>
      <c r="X87" s="95"/>
      <c r="Y87" s="109">
        <v>300000</v>
      </c>
      <c r="Z87" s="97"/>
    </row>
    <row r="88" spans="1:26" s="24" customFormat="1" ht="65.25" x14ac:dyDescent="0.5">
      <c r="A88" s="17">
        <v>81</v>
      </c>
      <c r="B88" s="17" t="s">
        <v>633</v>
      </c>
      <c r="C88" s="25" t="s">
        <v>634</v>
      </c>
      <c r="D88" s="32" t="s">
        <v>60</v>
      </c>
      <c r="E88" s="32" t="s">
        <v>75</v>
      </c>
      <c r="F88" s="32" t="s">
        <v>93</v>
      </c>
      <c r="G88" s="17">
        <v>6</v>
      </c>
      <c r="H88" s="17" t="s">
        <v>635</v>
      </c>
      <c r="I88" s="17" t="s">
        <v>531</v>
      </c>
      <c r="J88" s="17" t="s">
        <v>531</v>
      </c>
      <c r="K88" s="17" t="s">
        <v>473</v>
      </c>
      <c r="L88" s="17" t="s">
        <v>636</v>
      </c>
      <c r="M88" s="17" t="s">
        <v>637</v>
      </c>
      <c r="N88" s="126" t="s">
        <v>52</v>
      </c>
      <c r="O88" s="126"/>
      <c r="P88" s="126">
        <v>4</v>
      </c>
      <c r="Q88" s="126">
        <v>4</v>
      </c>
      <c r="R88" s="126">
        <v>4</v>
      </c>
      <c r="S88" s="127"/>
      <c r="T88" s="128"/>
      <c r="U88" s="127">
        <v>150</v>
      </c>
      <c r="V88" s="129">
        <v>243132</v>
      </c>
      <c r="W88" s="129">
        <v>243527</v>
      </c>
      <c r="X88" s="130"/>
      <c r="Y88" s="131">
        <v>12230000</v>
      </c>
      <c r="Z88" s="126"/>
    </row>
    <row r="89" spans="1:26" s="24" customFormat="1" ht="65.25" x14ac:dyDescent="0.5">
      <c r="A89" s="17">
        <v>82</v>
      </c>
      <c r="B89" s="17" t="s">
        <v>633</v>
      </c>
      <c r="C89" s="25" t="s">
        <v>638</v>
      </c>
      <c r="D89" s="32" t="s">
        <v>60</v>
      </c>
      <c r="E89" s="32" t="s">
        <v>75</v>
      </c>
      <c r="F89" s="32" t="s">
        <v>93</v>
      </c>
      <c r="G89" s="17">
        <v>8</v>
      </c>
      <c r="H89" s="17" t="s">
        <v>639</v>
      </c>
      <c r="I89" s="17" t="s">
        <v>531</v>
      </c>
      <c r="J89" s="17" t="s">
        <v>531</v>
      </c>
      <c r="K89" s="17" t="s">
        <v>473</v>
      </c>
      <c r="L89" s="17" t="s">
        <v>640</v>
      </c>
      <c r="M89" s="17" t="s">
        <v>641</v>
      </c>
      <c r="N89" s="17" t="s">
        <v>52</v>
      </c>
      <c r="O89" s="17"/>
      <c r="P89" s="17">
        <v>4</v>
      </c>
      <c r="Q89" s="17">
        <v>4</v>
      </c>
      <c r="R89" s="17">
        <v>4</v>
      </c>
      <c r="S89" s="17"/>
      <c r="T89" s="17"/>
      <c r="U89" s="17">
        <v>253</v>
      </c>
      <c r="V89" s="129">
        <v>242768</v>
      </c>
      <c r="W89" s="129">
        <v>242859</v>
      </c>
      <c r="X89" s="30"/>
      <c r="Y89" s="131">
        <v>14310000</v>
      </c>
      <c r="Z89" s="32"/>
    </row>
    <row r="90" spans="1:26" s="24" customFormat="1" ht="65.25" x14ac:dyDescent="0.5">
      <c r="A90" s="17">
        <v>83</v>
      </c>
      <c r="B90" s="17" t="s">
        <v>633</v>
      </c>
      <c r="C90" s="25" t="s">
        <v>642</v>
      </c>
      <c r="D90" s="32" t="s">
        <v>60</v>
      </c>
      <c r="E90" s="32" t="s">
        <v>75</v>
      </c>
      <c r="F90" s="32" t="s">
        <v>100</v>
      </c>
      <c r="G90" s="17">
        <v>1</v>
      </c>
      <c r="H90" s="17" t="s">
        <v>643</v>
      </c>
      <c r="I90" s="17" t="s">
        <v>531</v>
      </c>
      <c r="J90" s="17" t="s">
        <v>531</v>
      </c>
      <c r="K90" s="17" t="s">
        <v>473</v>
      </c>
      <c r="L90" s="17" t="s">
        <v>644</v>
      </c>
      <c r="M90" s="17" t="s">
        <v>645</v>
      </c>
      <c r="N90" s="17" t="s">
        <v>52</v>
      </c>
      <c r="O90" s="17"/>
      <c r="P90" s="17">
        <v>4</v>
      </c>
      <c r="Q90" s="17">
        <v>4</v>
      </c>
      <c r="R90" s="17">
        <v>4</v>
      </c>
      <c r="S90" s="17" t="s">
        <v>646</v>
      </c>
      <c r="T90" s="17"/>
      <c r="U90" s="32"/>
      <c r="V90" s="129">
        <v>242769</v>
      </c>
      <c r="W90" s="129">
        <v>242860</v>
      </c>
      <c r="X90" s="30"/>
      <c r="Y90" s="132">
        <v>2570000</v>
      </c>
      <c r="Z90" s="32"/>
    </row>
    <row r="91" spans="1:26" s="24" customFormat="1" ht="24" x14ac:dyDescent="0.5">
      <c r="A91" s="17">
        <v>84</v>
      </c>
      <c r="B91" s="17" t="s">
        <v>633</v>
      </c>
      <c r="C91" s="48" t="s">
        <v>647</v>
      </c>
      <c r="D91" s="32" t="s">
        <v>60</v>
      </c>
      <c r="E91" s="32" t="s">
        <v>75</v>
      </c>
      <c r="F91" s="32" t="s">
        <v>130</v>
      </c>
      <c r="G91" s="17">
        <v>8</v>
      </c>
      <c r="H91" s="17" t="s">
        <v>648</v>
      </c>
      <c r="I91" s="17" t="s">
        <v>531</v>
      </c>
      <c r="J91" s="17" t="s">
        <v>531</v>
      </c>
      <c r="K91" s="17" t="s">
        <v>473</v>
      </c>
      <c r="L91" s="17" t="s">
        <v>649</v>
      </c>
      <c r="M91" s="17" t="s">
        <v>650</v>
      </c>
      <c r="N91" s="17" t="s">
        <v>52</v>
      </c>
      <c r="O91" s="17"/>
      <c r="P91" s="17">
        <v>4</v>
      </c>
      <c r="Q91" s="17">
        <v>4</v>
      </c>
      <c r="R91" s="17">
        <v>4</v>
      </c>
      <c r="S91" s="17" t="s">
        <v>651</v>
      </c>
      <c r="T91" s="17"/>
      <c r="U91" s="48"/>
      <c r="V91" s="129">
        <v>242770</v>
      </c>
      <c r="W91" s="129">
        <v>242861</v>
      </c>
      <c r="X91" s="30"/>
      <c r="Y91" s="132">
        <v>2870000</v>
      </c>
      <c r="Z91" s="32"/>
    </row>
    <row r="92" spans="1:26" s="139" customFormat="1" ht="108.75" x14ac:dyDescent="0.2">
      <c r="A92" s="17">
        <v>85</v>
      </c>
      <c r="B92" s="133" t="s">
        <v>652</v>
      </c>
      <c r="C92" s="134" t="s">
        <v>653</v>
      </c>
      <c r="D92" s="90" t="s">
        <v>60</v>
      </c>
      <c r="E92" s="90" t="s">
        <v>65</v>
      </c>
      <c r="F92" s="90" t="s">
        <v>104</v>
      </c>
      <c r="G92" s="89" t="s">
        <v>654</v>
      </c>
      <c r="H92" s="89" t="s">
        <v>655</v>
      </c>
      <c r="I92" s="89" t="s">
        <v>656</v>
      </c>
      <c r="J92" s="89" t="s">
        <v>531</v>
      </c>
      <c r="K92" s="77" t="s">
        <v>473</v>
      </c>
      <c r="L92" s="77">
        <v>17.814793000000002</v>
      </c>
      <c r="M92" s="77">
        <v>100.386326</v>
      </c>
      <c r="N92" s="89" t="s">
        <v>52</v>
      </c>
      <c r="O92" s="89" t="s">
        <v>55</v>
      </c>
      <c r="P92" s="77" t="s">
        <v>546</v>
      </c>
      <c r="Q92" s="77" t="s">
        <v>547</v>
      </c>
      <c r="R92" s="89" t="s">
        <v>547</v>
      </c>
      <c r="S92" s="92" t="s">
        <v>500</v>
      </c>
      <c r="T92" s="21" t="s">
        <v>500</v>
      </c>
      <c r="U92" s="92">
        <v>236</v>
      </c>
      <c r="V92" s="135">
        <v>44805</v>
      </c>
      <c r="W92" s="135">
        <v>45200</v>
      </c>
      <c r="X92" s="136">
        <v>0</v>
      </c>
      <c r="Y92" s="137">
        <v>136000</v>
      </c>
      <c r="Z92" s="138"/>
    </row>
    <row r="93" spans="1:26" s="139" customFormat="1" ht="87" x14ac:dyDescent="0.2">
      <c r="A93" s="17">
        <v>86</v>
      </c>
      <c r="B93" s="87" t="s">
        <v>652</v>
      </c>
      <c r="C93" s="19" t="s">
        <v>657</v>
      </c>
      <c r="D93" s="87" t="s">
        <v>60</v>
      </c>
      <c r="E93" s="87" t="s">
        <v>65</v>
      </c>
      <c r="F93" s="87" t="s">
        <v>104</v>
      </c>
      <c r="G93" s="18" t="s">
        <v>658</v>
      </c>
      <c r="H93" s="18" t="s">
        <v>659</v>
      </c>
      <c r="I93" s="18" t="s">
        <v>656</v>
      </c>
      <c r="J93" s="18" t="s">
        <v>531</v>
      </c>
      <c r="K93" s="18" t="s">
        <v>473</v>
      </c>
      <c r="L93" s="18">
        <v>17.787794000000002</v>
      </c>
      <c r="M93" s="18">
        <v>100.32727300000001</v>
      </c>
      <c r="N93" s="89" t="s">
        <v>52</v>
      </c>
      <c r="O93" s="89" t="s">
        <v>55</v>
      </c>
      <c r="P93" s="18" t="s">
        <v>546</v>
      </c>
      <c r="Q93" s="18" t="s">
        <v>547</v>
      </c>
      <c r="R93" s="18" t="s">
        <v>547</v>
      </c>
      <c r="S93" s="18" t="s">
        <v>500</v>
      </c>
      <c r="T93" s="18" t="s">
        <v>500</v>
      </c>
      <c r="U93" s="18">
        <v>152</v>
      </c>
      <c r="V93" s="135">
        <v>44805</v>
      </c>
      <c r="W93" s="135">
        <v>45200</v>
      </c>
      <c r="X93" s="136">
        <v>0</v>
      </c>
      <c r="Y93" s="140">
        <v>198000</v>
      </c>
      <c r="Z93" s="87"/>
    </row>
    <row r="94" spans="1:26" s="139" customFormat="1" ht="87" x14ac:dyDescent="0.2">
      <c r="A94" s="17">
        <v>87</v>
      </c>
      <c r="B94" s="87" t="s">
        <v>652</v>
      </c>
      <c r="C94" s="19" t="s">
        <v>660</v>
      </c>
      <c r="D94" s="87" t="s">
        <v>60</v>
      </c>
      <c r="E94" s="87" t="s">
        <v>65</v>
      </c>
      <c r="F94" s="87" t="s">
        <v>104</v>
      </c>
      <c r="G94" s="18" t="s">
        <v>661</v>
      </c>
      <c r="H94" s="18" t="s">
        <v>662</v>
      </c>
      <c r="I94" s="18" t="s">
        <v>656</v>
      </c>
      <c r="J94" s="18" t="s">
        <v>531</v>
      </c>
      <c r="K94" s="18" t="s">
        <v>473</v>
      </c>
      <c r="L94" s="18">
        <v>17.839534</v>
      </c>
      <c r="M94" s="18">
        <v>100.3574</v>
      </c>
      <c r="N94" s="89" t="s">
        <v>52</v>
      </c>
      <c r="O94" s="89" t="s">
        <v>55</v>
      </c>
      <c r="P94" s="18" t="s">
        <v>546</v>
      </c>
      <c r="Q94" s="18" t="s">
        <v>547</v>
      </c>
      <c r="R94" s="18" t="s">
        <v>547</v>
      </c>
      <c r="S94" s="18" t="s">
        <v>500</v>
      </c>
      <c r="T94" s="18" t="s">
        <v>500</v>
      </c>
      <c r="U94" s="18">
        <v>144</v>
      </c>
      <c r="V94" s="135">
        <v>44805</v>
      </c>
      <c r="W94" s="135">
        <v>45200</v>
      </c>
      <c r="X94" s="136">
        <v>0</v>
      </c>
      <c r="Y94" s="140">
        <v>170000</v>
      </c>
      <c r="Z94" s="87"/>
    </row>
    <row r="95" spans="1:26" s="139" customFormat="1" ht="87" x14ac:dyDescent="0.2">
      <c r="A95" s="17">
        <v>88</v>
      </c>
      <c r="B95" s="87" t="s">
        <v>652</v>
      </c>
      <c r="C95" s="19" t="s">
        <v>663</v>
      </c>
      <c r="D95" s="87" t="s">
        <v>60</v>
      </c>
      <c r="E95" s="87" t="s">
        <v>65</v>
      </c>
      <c r="F95" s="87" t="s">
        <v>104</v>
      </c>
      <c r="G95" s="18" t="s">
        <v>664</v>
      </c>
      <c r="H95" s="18" t="s">
        <v>665</v>
      </c>
      <c r="I95" s="18" t="s">
        <v>656</v>
      </c>
      <c r="J95" s="18" t="s">
        <v>531</v>
      </c>
      <c r="K95" s="18" t="s">
        <v>473</v>
      </c>
      <c r="L95" s="18">
        <v>17.823796999999999</v>
      </c>
      <c r="M95" s="18">
        <v>100.363168</v>
      </c>
      <c r="N95" s="89" t="s">
        <v>52</v>
      </c>
      <c r="O95" s="89" t="s">
        <v>55</v>
      </c>
      <c r="P95" s="18" t="s">
        <v>546</v>
      </c>
      <c r="Q95" s="18" t="s">
        <v>547</v>
      </c>
      <c r="R95" s="18" t="s">
        <v>547</v>
      </c>
      <c r="S95" s="18" t="s">
        <v>500</v>
      </c>
      <c r="T95" s="18" t="s">
        <v>500</v>
      </c>
      <c r="U95" s="18">
        <v>215</v>
      </c>
      <c r="V95" s="135">
        <v>44805</v>
      </c>
      <c r="W95" s="135">
        <v>45200</v>
      </c>
      <c r="X95" s="136">
        <v>0</v>
      </c>
      <c r="Y95" s="140">
        <v>178000</v>
      </c>
      <c r="Z95" s="87"/>
    </row>
    <row r="96" spans="1:26" s="139" customFormat="1" ht="130.5" x14ac:dyDescent="0.2">
      <c r="A96" s="17">
        <v>89</v>
      </c>
      <c r="B96" s="87" t="s">
        <v>652</v>
      </c>
      <c r="C96" s="19" t="s">
        <v>666</v>
      </c>
      <c r="D96" s="87" t="s">
        <v>60</v>
      </c>
      <c r="E96" s="87" t="s">
        <v>65</v>
      </c>
      <c r="F96" s="87" t="s">
        <v>104</v>
      </c>
      <c r="G96" s="18" t="s">
        <v>664</v>
      </c>
      <c r="H96" s="18" t="s">
        <v>665</v>
      </c>
      <c r="I96" s="18" t="s">
        <v>656</v>
      </c>
      <c r="J96" s="18" t="s">
        <v>531</v>
      </c>
      <c r="K96" s="18" t="s">
        <v>473</v>
      </c>
      <c r="L96" s="18">
        <v>17.830483000000001</v>
      </c>
      <c r="M96" s="18">
        <v>100.362792</v>
      </c>
      <c r="N96" s="89" t="s">
        <v>52</v>
      </c>
      <c r="O96" s="89" t="s">
        <v>55</v>
      </c>
      <c r="P96" s="18" t="s">
        <v>546</v>
      </c>
      <c r="Q96" s="18" t="s">
        <v>547</v>
      </c>
      <c r="R96" s="18" t="s">
        <v>547</v>
      </c>
      <c r="S96" s="18" t="s">
        <v>500</v>
      </c>
      <c r="T96" s="18" t="s">
        <v>500</v>
      </c>
      <c r="U96" s="18">
        <v>215</v>
      </c>
      <c r="V96" s="135">
        <v>44805</v>
      </c>
      <c r="W96" s="135">
        <v>45200</v>
      </c>
      <c r="X96" s="136">
        <v>0</v>
      </c>
      <c r="Y96" s="140">
        <v>168000</v>
      </c>
      <c r="Z96" s="87"/>
    </row>
    <row r="97" spans="1:26" s="139" customFormat="1" ht="108.75" x14ac:dyDescent="0.2">
      <c r="A97" s="17">
        <v>90</v>
      </c>
      <c r="B97" s="87" t="s">
        <v>652</v>
      </c>
      <c r="C97" s="19" t="s">
        <v>667</v>
      </c>
      <c r="D97" s="87" t="s">
        <v>60</v>
      </c>
      <c r="E97" s="87" t="s">
        <v>65</v>
      </c>
      <c r="F97" s="87" t="s">
        <v>104</v>
      </c>
      <c r="G97" s="18" t="s">
        <v>664</v>
      </c>
      <c r="H97" s="18" t="s">
        <v>665</v>
      </c>
      <c r="I97" s="18" t="s">
        <v>656</v>
      </c>
      <c r="J97" s="18" t="s">
        <v>531</v>
      </c>
      <c r="K97" s="18" t="s">
        <v>473</v>
      </c>
      <c r="L97" s="18">
        <v>17.831589999999998</v>
      </c>
      <c r="M97" s="18">
        <v>100.363111</v>
      </c>
      <c r="N97" s="89" t="s">
        <v>52</v>
      </c>
      <c r="O97" s="89" t="s">
        <v>55</v>
      </c>
      <c r="P97" s="18" t="s">
        <v>546</v>
      </c>
      <c r="Q97" s="18" t="s">
        <v>547</v>
      </c>
      <c r="R97" s="18" t="s">
        <v>547</v>
      </c>
      <c r="S97" s="18" t="s">
        <v>500</v>
      </c>
      <c r="T97" s="18" t="s">
        <v>500</v>
      </c>
      <c r="U97" s="18">
        <v>215</v>
      </c>
      <c r="V97" s="135">
        <v>44805</v>
      </c>
      <c r="W97" s="135">
        <v>45200</v>
      </c>
      <c r="X97" s="136">
        <v>0</v>
      </c>
      <c r="Y97" s="140">
        <v>168000</v>
      </c>
      <c r="Z97" s="141"/>
    </row>
    <row r="98" spans="1:26" s="139" customFormat="1" ht="152.25" x14ac:dyDescent="0.2">
      <c r="A98" s="17">
        <v>91</v>
      </c>
      <c r="B98" s="87" t="s">
        <v>652</v>
      </c>
      <c r="C98" s="19" t="s">
        <v>668</v>
      </c>
      <c r="D98" s="87" t="s">
        <v>60</v>
      </c>
      <c r="E98" s="87" t="s">
        <v>65</v>
      </c>
      <c r="F98" s="87" t="s">
        <v>104</v>
      </c>
      <c r="G98" s="18" t="s">
        <v>669</v>
      </c>
      <c r="H98" s="18" t="s">
        <v>670</v>
      </c>
      <c r="I98" s="18" t="s">
        <v>656</v>
      </c>
      <c r="J98" s="18" t="s">
        <v>531</v>
      </c>
      <c r="K98" s="18" t="s">
        <v>473</v>
      </c>
      <c r="L98" s="18">
        <v>17.810148000000002</v>
      </c>
      <c r="M98" s="18">
        <v>100.31304</v>
      </c>
      <c r="N98" s="89" t="s">
        <v>52</v>
      </c>
      <c r="O98" s="92" t="s">
        <v>55</v>
      </c>
      <c r="P98" s="18" t="s">
        <v>546</v>
      </c>
      <c r="Q98" s="18" t="s">
        <v>547</v>
      </c>
      <c r="R98" s="18" t="s">
        <v>547</v>
      </c>
      <c r="S98" s="18" t="s">
        <v>500</v>
      </c>
      <c r="T98" s="18" t="s">
        <v>500</v>
      </c>
      <c r="U98" s="18">
        <v>201</v>
      </c>
      <c r="V98" s="135">
        <v>44805</v>
      </c>
      <c r="W98" s="135">
        <v>45200</v>
      </c>
      <c r="X98" s="136">
        <v>0</v>
      </c>
      <c r="Y98" s="140">
        <v>166000</v>
      </c>
      <c r="Z98" s="87"/>
    </row>
    <row r="99" spans="1:26" s="139" customFormat="1" ht="152.25" x14ac:dyDescent="0.2">
      <c r="A99" s="17">
        <v>92</v>
      </c>
      <c r="B99" s="87" t="s">
        <v>652</v>
      </c>
      <c r="C99" s="19" t="s">
        <v>671</v>
      </c>
      <c r="D99" s="87" t="s">
        <v>60</v>
      </c>
      <c r="E99" s="87" t="s">
        <v>65</v>
      </c>
      <c r="F99" s="87" t="s">
        <v>104</v>
      </c>
      <c r="G99" s="18" t="s">
        <v>669</v>
      </c>
      <c r="H99" s="18" t="s">
        <v>670</v>
      </c>
      <c r="I99" s="18" t="s">
        <v>656</v>
      </c>
      <c r="J99" s="18" t="s">
        <v>531</v>
      </c>
      <c r="K99" s="18" t="s">
        <v>473</v>
      </c>
      <c r="L99" s="18">
        <v>17.810558</v>
      </c>
      <c r="M99" s="18">
        <v>100.31178</v>
      </c>
      <c r="N99" s="89" t="s">
        <v>52</v>
      </c>
      <c r="O99" s="89" t="s">
        <v>55</v>
      </c>
      <c r="P99" s="18" t="s">
        <v>546</v>
      </c>
      <c r="Q99" s="18" t="s">
        <v>547</v>
      </c>
      <c r="R99" s="18" t="s">
        <v>547</v>
      </c>
      <c r="S99" s="18" t="s">
        <v>500</v>
      </c>
      <c r="T99" s="18" t="s">
        <v>500</v>
      </c>
      <c r="U99" s="18">
        <v>201</v>
      </c>
      <c r="V99" s="135">
        <v>44805</v>
      </c>
      <c r="W99" s="135">
        <v>45200</v>
      </c>
      <c r="X99" s="136">
        <v>0</v>
      </c>
      <c r="Y99" s="140">
        <v>166000</v>
      </c>
      <c r="Z99" s="87"/>
    </row>
    <row r="100" spans="1:26" s="139" customFormat="1" ht="152.25" x14ac:dyDescent="0.2">
      <c r="A100" s="17">
        <v>93</v>
      </c>
      <c r="B100" s="87" t="s">
        <v>652</v>
      </c>
      <c r="C100" s="19" t="s">
        <v>672</v>
      </c>
      <c r="D100" s="87" t="s">
        <v>60</v>
      </c>
      <c r="E100" s="87" t="s">
        <v>65</v>
      </c>
      <c r="F100" s="87" t="s">
        <v>104</v>
      </c>
      <c r="G100" s="18" t="s">
        <v>669</v>
      </c>
      <c r="H100" s="18" t="s">
        <v>670</v>
      </c>
      <c r="I100" s="18" t="s">
        <v>656</v>
      </c>
      <c r="J100" s="18" t="s">
        <v>531</v>
      </c>
      <c r="K100" s="18" t="s">
        <v>473</v>
      </c>
      <c r="L100" s="18">
        <v>17.818894</v>
      </c>
      <c r="M100" s="18" t="s">
        <v>673</v>
      </c>
      <c r="N100" s="89" t="s">
        <v>52</v>
      </c>
      <c r="O100" s="89" t="s">
        <v>55</v>
      </c>
      <c r="P100" s="18" t="s">
        <v>546</v>
      </c>
      <c r="Q100" s="18" t="s">
        <v>547</v>
      </c>
      <c r="R100" s="18" t="s">
        <v>547</v>
      </c>
      <c r="S100" s="18" t="s">
        <v>500</v>
      </c>
      <c r="T100" s="18" t="s">
        <v>500</v>
      </c>
      <c r="U100" s="18">
        <v>201</v>
      </c>
      <c r="V100" s="135">
        <v>44805</v>
      </c>
      <c r="W100" s="135">
        <v>45200</v>
      </c>
      <c r="X100" s="136">
        <v>0</v>
      </c>
      <c r="Y100" s="140">
        <v>166000</v>
      </c>
      <c r="Z100" s="87"/>
    </row>
    <row r="101" spans="1:26" s="139" customFormat="1" ht="65.25" x14ac:dyDescent="0.2">
      <c r="A101" s="17">
        <v>94</v>
      </c>
      <c r="B101" s="87" t="s">
        <v>652</v>
      </c>
      <c r="C101" s="19" t="s">
        <v>674</v>
      </c>
      <c r="D101" s="87" t="s">
        <v>66</v>
      </c>
      <c r="E101" s="18" t="s">
        <v>77</v>
      </c>
      <c r="F101" s="87" t="s">
        <v>109</v>
      </c>
      <c r="G101" s="18" t="s">
        <v>675</v>
      </c>
      <c r="H101" s="18" t="s">
        <v>676</v>
      </c>
      <c r="I101" s="18" t="s">
        <v>656</v>
      </c>
      <c r="J101" s="18" t="s">
        <v>531</v>
      </c>
      <c r="K101" s="18" t="s">
        <v>473</v>
      </c>
      <c r="L101" s="18">
        <v>17.828567</v>
      </c>
      <c r="M101" s="18">
        <v>100.374544</v>
      </c>
      <c r="N101" s="89" t="s">
        <v>52</v>
      </c>
      <c r="O101" s="89" t="s">
        <v>55</v>
      </c>
      <c r="P101" s="18" t="s">
        <v>546</v>
      </c>
      <c r="Q101" s="18" t="s">
        <v>547</v>
      </c>
      <c r="R101" s="18" t="s">
        <v>547</v>
      </c>
      <c r="S101" s="18" t="s">
        <v>500</v>
      </c>
      <c r="T101" s="18" t="s">
        <v>500</v>
      </c>
      <c r="U101" s="18">
        <v>203</v>
      </c>
      <c r="V101" s="135">
        <v>44805</v>
      </c>
      <c r="W101" s="135">
        <v>45200</v>
      </c>
      <c r="X101" s="136">
        <v>0</v>
      </c>
      <c r="Y101" s="140">
        <v>492288</v>
      </c>
      <c r="Z101" s="87"/>
    </row>
    <row r="102" spans="1:26" s="139" customFormat="1" ht="65.25" x14ac:dyDescent="0.2">
      <c r="A102" s="17">
        <v>95</v>
      </c>
      <c r="B102" s="87" t="s">
        <v>652</v>
      </c>
      <c r="C102" s="19" t="s">
        <v>677</v>
      </c>
      <c r="D102" s="87" t="s">
        <v>66</v>
      </c>
      <c r="E102" s="18" t="s">
        <v>77</v>
      </c>
      <c r="F102" s="87" t="s">
        <v>109</v>
      </c>
      <c r="G102" s="18" t="s">
        <v>678</v>
      </c>
      <c r="H102" s="18" t="s">
        <v>655</v>
      </c>
      <c r="I102" s="18" t="s">
        <v>656</v>
      </c>
      <c r="J102" s="18" t="s">
        <v>531</v>
      </c>
      <c r="K102" s="18" t="s">
        <v>473</v>
      </c>
      <c r="L102" s="18">
        <v>17.812211999999999</v>
      </c>
      <c r="M102" s="18">
        <v>100.375659</v>
      </c>
      <c r="N102" s="89" t="s">
        <v>52</v>
      </c>
      <c r="O102" s="89" t="s">
        <v>55</v>
      </c>
      <c r="P102" s="18" t="s">
        <v>546</v>
      </c>
      <c r="Q102" s="18" t="s">
        <v>547</v>
      </c>
      <c r="R102" s="18" t="s">
        <v>547</v>
      </c>
      <c r="S102" s="18" t="s">
        <v>500</v>
      </c>
      <c r="T102" s="18" t="s">
        <v>500</v>
      </c>
      <c r="U102" s="18">
        <v>236</v>
      </c>
      <c r="V102" s="135">
        <v>44805</v>
      </c>
      <c r="W102" s="135">
        <v>45200</v>
      </c>
      <c r="X102" s="136">
        <v>0</v>
      </c>
      <c r="Y102" s="140">
        <v>492288</v>
      </c>
      <c r="Z102" s="87"/>
    </row>
    <row r="103" spans="1:26" s="139" customFormat="1" ht="65.25" x14ac:dyDescent="0.2">
      <c r="A103" s="17">
        <v>96</v>
      </c>
      <c r="B103" s="87" t="s">
        <v>652</v>
      </c>
      <c r="C103" s="19" t="s">
        <v>679</v>
      </c>
      <c r="D103" s="87" t="s">
        <v>66</v>
      </c>
      <c r="E103" s="18" t="s">
        <v>77</v>
      </c>
      <c r="F103" s="87" t="s">
        <v>109</v>
      </c>
      <c r="G103" s="18" t="s">
        <v>680</v>
      </c>
      <c r="H103" s="18" t="s">
        <v>681</v>
      </c>
      <c r="I103" s="18" t="s">
        <v>656</v>
      </c>
      <c r="J103" s="18" t="s">
        <v>531</v>
      </c>
      <c r="K103" s="18" t="s">
        <v>473</v>
      </c>
      <c r="L103" s="18">
        <v>17.813365000000001</v>
      </c>
      <c r="M103" s="18">
        <v>100.365583</v>
      </c>
      <c r="N103" s="89" t="s">
        <v>52</v>
      </c>
      <c r="O103" s="89" t="s">
        <v>55</v>
      </c>
      <c r="P103" s="18" t="s">
        <v>546</v>
      </c>
      <c r="Q103" s="18" t="s">
        <v>547</v>
      </c>
      <c r="R103" s="18" t="s">
        <v>547</v>
      </c>
      <c r="S103" s="18" t="s">
        <v>500</v>
      </c>
      <c r="T103" s="18" t="s">
        <v>500</v>
      </c>
      <c r="U103" s="18">
        <v>225</v>
      </c>
      <c r="V103" s="135">
        <v>44805</v>
      </c>
      <c r="W103" s="135">
        <v>45200</v>
      </c>
      <c r="X103" s="136">
        <v>0</v>
      </c>
      <c r="Y103" s="140">
        <v>492288</v>
      </c>
      <c r="Z103" s="87"/>
    </row>
    <row r="104" spans="1:26" s="139" customFormat="1" ht="65.25" x14ac:dyDescent="0.2">
      <c r="A104" s="17">
        <v>97</v>
      </c>
      <c r="B104" s="87" t="s">
        <v>652</v>
      </c>
      <c r="C104" s="19" t="s">
        <v>682</v>
      </c>
      <c r="D104" s="87" t="s">
        <v>66</v>
      </c>
      <c r="E104" s="18" t="s">
        <v>77</v>
      </c>
      <c r="F104" s="87" t="s">
        <v>109</v>
      </c>
      <c r="G104" s="18" t="s">
        <v>683</v>
      </c>
      <c r="H104" s="18" t="s">
        <v>684</v>
      </c>
      <c r="I104" s="18" t="s">
        <v>656</v>
      </c>
      <c r="J104" s="18" t="s">
        <v>531</v>
      </c>
      <c r="K104" s="18" t="s">
        <v>473</v>
      </c>
      <c r="L104" s="18">
        <v>17.811318</v>
      </c>
      <c r="M104" s="18">
        <v>100.34383800000001</v>
      </c>
      <c r="N104" s="89" t="s">
        <v>52</v>
      </c>
      <c r="O104" s="89" t="s">
        <v>55</v>
      </c>
      <c r="P104" s="18" t="s">
        <v>546</v>
      </c>
      <c r="Q104" s="18" t="s">
        <v>547</v>
      </c>
      <c r="R104" s="18" t="s">
        <v>547</v>
      </c>
      <c r="S104" s="18" t="s">
        <v>500</v>
      </c>
      <c r="T104" s="18" t="s">
        <v>500</v>
      </c>
      <c r="U104" s="18">
        <v>259</v>
      </c>
      <c r="V104" s="135">
        <v>44805</v>
      </c>
      <c r="W104" s="135">
        <v>45200</v>
      </c>
      <c r="X104" s="136">
        <v>0</v>
      </c>
      <c r="Y104" s="140">
        <v>492288</v>
      </c>
      <c r="Z104" s="87"/>
    </row>
    <row r="105" spans="1:26" s="139" customFormat="1" ht="65.25" x14ac:dyDescent="0.2">
      <c r="A105" s="17">
        <v>98</v>
      </c>
      <c r="B105" s="87" t="s">
        <v>652</v>
      </c>
      <c r="C105" s="19" t="s">
        <v>685</v>
      </c>
      <c r="D105" s="87" t="s">
        <v>66</v>
      </c>
      <c r="E105" s="18" t="s">
        <v>77</v>
      </c>
      <c r="F105" s="87" t="s">
        <v>109</v>
      </c>
      <c r="G105" s="18" t="s">
        <v>686</v>
      </c>
      <c r="H105" s="18" t="s">
        <v>659</v>
      </c>
      <c r="I105" s="18" t="s">
        <v>656</v>
      </c>
      <c r="J105" s="18" t="s">
        <v>531</v>
      </c>
      <c r="K105" s="18" t="s">
        <v>473</v>
      </c>
      <c r="L105" s="18">
        <v>17.811318</v>
      </c>
      <c r="M105" s="18">
        <v>100.34383800000001</v>
      </c>
      <c r="N105" s="89" t="s">
        <v>52</v>
      </c>
      <c r="O105" s="89" t="s">
        <v>55</v>
      </c>
      <c r="P105" s="18" t="s">
        <v>546</v>
      </c>
      <c r="Q105" s="18" t="s">
        <v>547</v>
      </c>
      <c r="R105" s="18" t="s">
        <v>547</v>
      </c>
      <c r="S105" s="18" t="s">
        <v>500</v>
      </c>
      <c r="T105" s="18" t="s">
        <v>500</v>
      </c>
      <c r="U105" s="18">
        <v>152</v>
      </c>
      <c r="V105" s="135">
        <v>44805</v>
      </c>
      <c r="W105" s="135">
        <v>45200</v>
      </c>
      <c r="X105" s="136">
        <v>0</v>
      </c>
      <c r="Y105" s="140">
        <v>492288</v>
      </c>
      <c r="Z105" s="87"/>
    </row>
    <row r="106" spans="1:26" s="139" customFormat="1" ht="65.25" x14ac:dyDescent="0.2">
      <c r="A106" s="17">
        <v>99</v>
      </c>
      <c r="B106" s="87" t="s">
        <v>652</v>
      </c>
      <c r="C106" s="19" t="s">
        <v>687</v>
      </c>
      <c r="D106" s="87" t="s">
        <v>66</v>
      </c>
      <c r="E106" s="18" t="s">
        <v>77</v>
      </c>
      <c r="F106" s="87" t="s">
        <v>109</v>
      </c>
      <c r="G106" s="18" t="s">
        <v>688</v>
      </c>
      <c r="H106" s="18" t="s">
        <v>656</v>
      </c>
      <c r="I106" s="18" t="s">
        <v>656</v>
      </c>
      <c r="J106" s="18" t="s">
        <v>531</v>
      </c>
      <c r="K106" s="18" t="s">
        <v>473</v>
      </c>
      <c r="L106" s="18">
        <v>17.796320999999999</v>
      </c>
      <c r="M106" s="18">
        <v>100.33056500000001</v>
      </c>
      <c r="N106" s="89" t="s">
        <v>52</v>
      </c>
      <c r="O106" s="89" t="s">
        <v>55</v>
      </c>
      <c r="P106" s="18" t="s">
        <v>546</v>
      </c>
      <c r="Q106" s="18" t="s">
        <v>547</v>
      </c>
      <c r="R106" s="18" t="s">
        <v>547</v>
      </c>
      <c r="S106" s="18" t="s">
        <v>500</v>
      </c>
      <c r="T106" s="18" t="s">
        <v>500</v>
      </c>
      <c r="U106" s="18">
        <v>145</v>
      </c>
      <c r="V106" s="135">
        <v>44805</v>
      </c>
      <c r="W106" s="135">
        <v>45200</v>
      </c>
      <c r="X106" s="136">
        <v>0</v>
      </c>
      <c r="Y106" s="140">
        <v>492288</v>
      </c>
      <c r="Z106" s="87"/>
    </row>
    <row r="107" spans="1:26" s="139" customFormat="1" ht="65.25" x14ac:dyDescent="0.2">
      <c r="A107" s="17">
        <v>100</v>
      </c>
      <c r="B107" s="87" t="s">
        <v>652</v>
      </c>
      <c r="C107" s="19" t="s">
        <v>689</v>
      </c>
      <c r="D107" s="87" t="s">
        <v>66</v>
      </c>
      <c r="E107" s="18" t="s">
        <v>77</v>
      </c>
      <c r="F107" s="87" t="s">
        <v>109</v>
      </c>
      <c r="G107" s="18" t="s">
        <v>690</v>
      </c>
      <c r="H107" s="18" t="s">
        <v>665</v>
      </c>
      <c r="I107" s="18" t="s">
        <v>656</v>
      </c>
      <c r="J107" s="18" t="s">
        <v>531</v>
      </c>
      <c r="K107" s="18" t="s">
        <v>473</v>
      </c>
      <c r="L107" s="18">
        <v>17.832315999999999</v>
      </c>
      <c r="M107" s="18">
        <v>100.360094</v>
      </c>
      <c r="N107" s="89" t="s">
        <v>52</v>
      </c>
      <c r="O107" s="89" t="s">
        <v>55</v>
      </c>
      <c r="P107" s="18" t="s">
        <v>546</v>
      </c>
      <c r="Q107" s="18" t="s">
        <v>547</v>
      </c>
      <c r="R107" s="18" t="s">
        <v>547</v>
      </c>
      <c r="S107" s="18" t="s">
        <v>500</v>
      </c>
      <c r="T107" s="18" t="s">
        <v>500</v>
      </c>
      <c r="U107" s="18">
        <v>215</v>
      </c>
      <c r="V107" s="135">
        <v>44805</v>
      </c>
      <c r="W107" s="135">
        <v>45200</v>
      </c>
      <c r="X107" s="136">
        <v>0</v>
      </c>
      <c r="Y107" s="140">
        <v>492288</v>
      </c>
      <c r="Z107" s="87"/>
    </row>
    <row r="108" spans="1:26" s="139" customFormat="1" ht="65.25" x14ac:dyDescent="0.2">
      <c r="A108" s="17">
        <v>101</v>
      </c>
      <c r="B108" s="87" t="s">
        <v>652</v>
      </c>
      <c r="C108" s="19" t="s">
        <v>691</v>
      </c>
      <c r="D108" s="87" t="s">
        <v>66</v>
      </c>
      <c r="E108" s="18" t="s">
        <v>77</v>
      </c>
      <c r="F108" s="87" t="s">
        <v>109</v>
      </c>
      <c r="G108" s="18" t="s">
        <v>692</v>
      </c>
      <c r="H108" s="18" t="s">
        <v>670</v>
      </c>
      <c r="I108" s="18" t="s">
        <v>656</v>
      </c>
      <c r="J108" s="18" t="s">
        <v>531</v>
      </c>
      <c r="K108" s="18" t="s">
        <v>473</v>
      </c>
      <c r="L108" s="18">
        <v>17.802987000000002</v>
      </c>
      <c r="M108" s="18">
        <v>100.327958</v>
      </c>
      <c r="N108" s="89" t="s">
        <v>52</v>
      </c>
      <c r="O108" s="89" t="s">
        <v>55</v>
      </c>
      <c r="P108" s="18" t="s">
        <v>546</v>
      </c>
      <c r="Q108" s="18" t="s">
        <v>547</v>
      </c>
      <c r="R108" s="18" t="s">
        <v>547</v>
      </c>
      <c r="S108" s="18" t="s">
        <v>500</v>
      </c>
      <c r="T108" s="18" t="s">
        <v>500</v>
      </c>
      <c r="U108" s="18">
        <v>201</v>
      </c>
      <c r="V108" s="135">
        <v>44805</v>
      </c>
      <c r="W108" s="135">
        <v>45200</v>
      </c>
      <c r="X108" s="136">
        <v>0</v>
      </c>
      <c r="Y108" s="140">
        <v>492288</v>
      </c>
      <c r="Z108" s="87"/>
    </row>
    <row r="109" spans="1:26" s="139" customFormat="1" ht="65.25" x14ac:dyDescent="0.2">
      <c r="A109" s="17">
        <v>102</v>
      </c>
      <c r="B109" s="87" t="s">
        <v>652</v>
      </c>
      <c r="C109" s="19" t="s">
        <v>693</v>
      </c>
      <c r="D109" s="87" t="s">
        <v>66</v>
      </c>
      <c r="E109" s="18" t="s">
        <v>77</v>
      </c>
      <c r="F109" s="87" t="s">
        <v>109</v>
      </c>
      <c r="G109" s="18" t="s">
        <v>692</v>
      </c>
      <c r="H109" s="18" t="s">
        <v>670</v>
      </c>
      <c r="I109" s="18" t="s">
        <v>656</v>
      </c>
      <c r="J109" s="18" t="s">
        <v>531</v>
      </c>
      <c r="K109" s="18" t="s">
        <v>473</v>
      </c>
      <c r="L109" s="18">
        <v>17.811368999999999</v>
      </c>
      <c r="M109" s="18">
        <v>100.337355</v>
      </c>
      <c r="N109" s="89" t="s">
        <v>52</v>
      </c>
      <c r="O109" s="89" t="s">
        <v>55</v>
      </c>
      <c r="P109" s="18" t="s">
        <v>546</v>
      </c>
      <c r="Q109" s="18" t="s">
        <v>547</v>
      </c>
      <c r="R109" s="18" t="s">
        <v>547</v>
      </c>
      <c r="S109" s="18" t="s">
        <v>500</v>
      </c>
      <c r="T109" s="18" t="s">
        <v>500</v>
      </c>
      <c r="U109" s="18">
        <v>201</v>
      </c>
      <c r="V109" s="135">
        <v>44805</v>
      </c>
      <c r="W109" s="135">
        <v>45200</v>
      </c>
      <c r="X109" s="136">
        <v>0</v>
      </c>
      <c r="Y109" s="140">
        <v>492288</v>
      </c>
      <c r="Z109" s="87"/>
    </row>
    <row r="110" spans="1:26" s="139" customFormat="1" ht="282.75" x14ac:dyDescent="0.2">
      <c r="A110" s="17">
        <v>103</v>
      </c>
      <c r="B110" s="87" t="s">
        <v>652</v>
      </c>
      <c r="C110" s="19" t="s">
        <v>694</v>
      </c>
      <c r="D110" s="87" t="s">
        <v>70</v>
      </c>
      <c r="E110" s="91" t="s">
        <v>71</v>
      </c>
      <c r="F110" s="87" t="s">
        <v>108</v>
      </c>
      <c r="G110" s="18" t="s">
        <v>695</v>
      </c>
      <c r="H110" s="18" t="s">
        <v>696</v>
      </c>
      <c r="I110" s="18" t="s">
        <v>656</v>
      </c>
      <c r="J110" s="18" t="s">
        <v>531</v>
      </c>
      <c r="K110" s="18" t="s">
        <v>473</v>
      </c>
      <c r="L110" s="91" t="s">
        <v>697</v>
      </c>
      <c r="M110" s="91" t="s">
        <v>698</v>
      </c>
      <c r="N110" s="89" t="s">
        <v>52</v>
      </c>
      <c r="O110" s="89" t="s">
        <v>55</v>
      </c>
      <c r="P110" s="18" t="s">
        <v>546</v>
      </c>
      <c r="Q110" s="18" t="s">
        <v>547</v>
      </c>
      <c r="R110" s="18" t="s">
        <v>547</v>
      </c>
      <c r="S110" s="18"/>
      <c r="T110" s="18"/>
      <c r="U110" s="18">
        <v>251</v>
      </c>
      <c r="V110" s="135">
        <v>44805</v>
      </c>
      <c r="W110" s="135">
        <v>45200</v>
      </c>
      <c r="X110" s="136">
        <v>0</v>
      </c>
      <c r="Y110" s="140">
        <v>3529000</v>
      </c>
      <c r="Z110" s="87"/>
    </row>
    <row r="111" spans="1:26" s="144" customFormat="1" ht="65.25" x14ac:dyDescent="0.2">
      <c r="A111" s="17">
        <v>104</v>
      </c>
      <c r="B111" s="87" t="s">
        <v>652</v>
      </c>
      <c r="C111" s="78" t="s">
        <v>699</v>
      </c>
      <c r="D111" s="142" t="s">
        <v>70</v>
      </c>
      <c r="E111" s="91" t="s">
        <v>71</v>
      </c>
      <c r="F111" s="142" t="s">
        <v>108</v>
      </c>
      <c r="G111" s="18" t="s">
        <v>678</v>
      </c>
      <c r="H111" s="18" t="s">
        <v>655</v>
      </c>
      <c r="I111" s="18" t="s">
        <v>656</v>
      </c>
      <c r="J111" s="18" t="s">
        <v>531</v>
      </c>
      <c r="K111" s="18" t="s">
        <v>473</v>
      </c>
      <c r="L111" s="18">
        <v>17.814961</v>
      </c>
      <c r="M111" s="18">
        <v>100.385175</v>
      </c>
      <c r="N111" s="89" t="s">
        <v>52</v>
      </c>
      <c r="O111" s="142" t="s">
        <v>55</v>
      </c>
      <c r="P111" s="18" t="s">
        <v>546</v>
      </c>
      <c r="Q111" s="18" t="s">
        <v>547</v>
      </c>
      <c r="R111" s="18" t="s">
        <v>547</v>
      </c>
      <c r="S111" s="18"/>
      <c r="T111" s="18"/>
      <c r="U111" s="18">
        <v>236</v>
      </c>
      <c r="V111" s="135">
        <v>44805</v>
      </c>
      <c r="W111" s="135">
        <v>45200</v>
      </c>
      <c r="X111" s="136">
        <v>0</v>
      </c>
      <c r="Y111" s="143">
        <v>1857000</v>
      </c>
      <c r="Z111" s="142"/>
    </row>
    <row r="112" spans="1:26" s="144" customFormat="1" ht="87" x14ac:dyDescent="0.2">
      <c r="A112" s="17">
        <v>105</v>
      </c>
      <c r="B112" s="87" t="s">
        <v>652</v>
      </c>
      <c r="C112" s="78" t="s">
        <v>700</v>
      </c>
      <c r="D112" s="142" t="s">
        <v>70</v>
      </c>
      <c r="E112" s="91" t="s">
        <v>71</v>
      </c>
      <c r="F112" s="142" t="s">
        <v>108</v>
      </c>
      <c r="G112" s="18" t="s">
        <v>680</v>
      </c>
      <c r="H112" s="18" t="s">
        <v>681</v>
      </c>
      <c r="I112" s="18" t="s">
        <v>656</v>
      </c>
      <c r="J112" s="18" t="s">
        <v>531</v>
      </c>
      <c r="K112" s="18" t="s">
        <v>473</v>
      </c>
      <c r="L112" s="91" t="s">
        <v>701</v>
      </c>
      <c r="M112" s="91" t="s">
        <v>702</v>
      </c>
      <c r="N112" s="89" t="s">
        <v>52</v>
      </c>
      <c r="O112" s="142" t="s">
        <v>55</v>
      </c>
      <c r="P112" s="18" t="s">
        <v>546</v>
      </c>
      <c r="Q112" s="18" t="s">
        <v>547</v>
      </c>
      <c r="R112" s="18" t="s">
        <v>547</v>
      </c>
      <c r="S112" s="18"/>
      <c r="T112" s="18"/>
      <c r="U112" s="18">
        <v>225</v>
      </c>
      <c r="V112" s="135">
        <v>44805</v>
      </c>
      <c r="W112" s="135">
        <v>45200</v>
      </c>
      <c r="X112" s="136">
        <v>0</v>
      </c>
      <c r="Y112" s="143">
        <v>2226000</v>
      </c>
      <c r="Z112" s="142"/>
    </row>
    <row r="113" spans="1:30" s="144" customFormat="1" ht="175.5" customHeight="1" x14ac:dyDescent="0.2">
      <c r="A113" s="17">
        <v>106</v>
      </c>
      <c r="B113" s="87" t="s">
        <v>652</v>
      </c>
      <c r="C113" s="78" t="s">
        <v>703</v>
      </c>
      <c r="D113" s="142" t="s">
        <v>70</v>
      </c>
      <c r="E113" s="91" t="s">
        <v>71</v>
      </c>
      <c r="F113" s="142" t="s">
        <v>108</v>
      </c>
      <c r="G113" s="18" t="s">
        <v>683</v>
      </c>
      <c r="H113" s="18" t="s">
        <v>684</v>
      </c>
      <c r="I113" s="18" t="s">
        <v>656</v>
      </c>
      <c r="J113" s="18" t="s">
        <v>531</v>
      </c>
      <c r="K113" s="18" t="s">
        <v>473</v>
      </c>
      <c r="L113" s="91" t="s">
        <v>704</v>
      </c>
      <c r="M113" s="91" t="s">
        <v>705</v>
      </c>
      <c r="N113" s="89" t="s">
        <v>52</v>
      </c>
      <c r="O113" s="142" t="s">
        <v>55</v>
      </c>
      <c r="P113" s="18" t="s">
        <v>546</v>
      </c>
      <c r="Q113" s="18" t="s">
        <v>547</v>
      </c>
      <c r="R113" s="18" t="s">
        <v>547</v>
      </c>
      <c r="S113" s="18"/>
      <c r="T113" s="18"/>
      <c r="U113" s="18">
        <v>259</v>
      </c>
      <c r="V113" s="135">
        <v>44805</v>
      </c>
      <c r="W113" s="135">
        <v>45200</v>
      </c>
      <c r="X113" s="136">
        <v>0</v>
      </c>
      <c r="Y113" s="143">
        <v>5558000</v>
      </c>
      <c r="Z113" s="142"/>
    </row>
    <row r="114" spans="1:30" s="144" customFormat="1" ht="261" x14ac:dyDescent="0.2">
      <c r="A114" s="17">
        <v>107</v>
      </c>
      <c r="B114" s="87" t="s">
        <v>652</v>
      </c>
      <c r="C114" s="78" t="s">
        <v>706</v>
      </c>
      <c r="D114" s="142" t="s">
        <v>70</v>
      </c>
      <c r="E114" s="91" t="s">
        <v>71</v>
      </c>
      <c r="F114" s="142" t="s">
        <v>108</v>
      </c>
      <c r="G114" s="18" t="s">
        <v>707</v>
      </c>
      <c r="H114" s="18" t="s">
        <v>708</v>
      </c>
      <c r="I114" s="18" t="s">
        <v>656</v>
      </c>
      <c r="J114" s="18" t="s">
        <v>531</v>
      </c>
      <c r="K114" s="18" t="s">
        <v>473</v>
      </c>
      <c r="L114" s="91" t="s">
        <v>709</v>
      </c>
      <c r="M114" s="91" t="s">
        <v>710</v>
      </c>
      <c r="N114" s="89" t="s">
        <v>52</v>
      </c>
      <c r="O114" s="142" t="s">
        <v>55</v>
      </c>
      <c r="P114" s="18" t="s">
        <v>546</v>
      </c>
      <c r="Q114" s="18" t="s">
        <v>547</v>
      </c>
      <c r="R114" s="18" t="s">
        <v>547</v>
      </c>
      <c r="S114" s="18"/>
      <c r="T114" s="18"/>
      <c r="U114" s="18">
        <v>99</v>
      </c>
      <c r="V114" s="135">
        <v>44805</v>
      </c>
      <c r="W114" s="135">
        <v>45200</v>
      </c>
      <c r="X114" s="136">
        <v>0</v>
      </c>
      <c r="Y114" s="143">
        <v>1807000</v>
      </c>
      <c r="Z114" s="142"/>
    </row>
    <row r="115" spans="1:30" s="144" customFormat="1" ht="160.5" customHeight="1" x14ac:dyDescent="0.2">
      <c r="A115" s="17">
        <v>108</v>
      </c>
      <c r="B115" s="87" t="s">
        <v>652</v>
      </c>
      <c r="C115" s="78" t="s">
        <v>711</v>
      </c>
      <c r="D115" s="142" t="s">
        <v>70</v>
      </c>
      <c r="E115" s="91" t="s">
        <v>71</v>
      </c>
      <c r="F115" s="142" t="s">
        <v>108</v>
      </c>
      <c r="G115" s="18" t="s">
        <v>686</v>
      </c>
      <c r="H115" s="18" t="s">
        <v>659</v>
      </c>
      <c r="I115" s="18" t="s">
        <v>656</v>
      </c>
      <c r="J115" s="18" t="s">
        <v>531</v>
      </c>
      <c r="K115" s="18" t="s">
        <v>473</v>
      </c>
      <c r="L115" s="101" t="s">
        <v>712</v>
      </c>
      <c r="M115" s="91" t="s">
        <v>713</v>
      </c>
      <c r="N115" s="89" t="s">
        <v>52</v>
      </c>
      <c r="O115" s="142" t="s">
        <v>55</v>
      </c>
      <c r="P115" s="18" t="s">
        <v>546</v>
      </c>
      <c r="Q115" s="18" t="s">
        <v>547</v>
      </c>
      <c r="R115" s="18" t="s">
        <v>547</v>
      </c>
      <c r="S115" s="18"/>
      <c r="T115" s="18"/>
      <c r="U115" s="18">
        <v>152</v>
      </c>
      <c r="V115" s="135">
        <v>44805</v>
      </c>
      <c r="W115" s="135">
        <v>45200</v>
      </c>
      <c r="X115" s="136">
        <v>0</v>
      </c>
      <c r="Y115" s="143">
        <v>3831000</v>
      </c>
      <c r="Z115" s="142"/>
    </row>
    <row r="116" spans="1:30" s="144" customFormat="1" ht="217.5" x14ac:dyDescent="0.2">
      <c r="A116" s="17">
        <v>109</v>
      </c>
      <c r="B116" s="87" t="s">
        <v>652</v>
      </c>
      <c r="C116" s="78" t="s">
        <v>714</v>
      </c>
      <c r="D116" s="142" t="s">
        <v>70</v>
      </c>
      <c r="E116" s="91" t="s">
        <v>71</v>
      </c>
      <c r="F116" s="142"/>
      <c r="G116" s="18" t="s">
        <v>715</v>
      </c>
      <c r="H116" s="18" t="s">
        <v>715</v>
      </c>
      <c r="I116" s="18" t="s">
        <v>656</v>
      </c>
      <c r="J116" s="18" t="s">
        <v>531</v>
      </c>
      <c r="K116" s="18" t="s">
        <v>473</v>
      </c>
      <c r="L116" s="91" t="s">
        <v>716</v>
      </c>
      <c r="M116" s="91" t="s">
        <v>717</v>
      </c>
      <c r="N116" s="89" t="s">
        <v>52</v>
      </c>
      <c r="O116" s="142" t="s">
        <v>55</v>
      </c>
      <c r="P116" s="18" t="s">
        <v>546</v>
      </c>
      <c r="Q116" s="18" t="s">
        <v>547</v>
      </c>
      <c r="R116" s="18" t="s">
        <v>547</v>
      </c>
      <c r="S116" s="18"/>
      <c r="T116" s="18"/>
      <c r="U116" s="18">
        <v>151</v>
      </c>
      <c r="V116" s="135">
        <v>44805</v>
      </c>
      <c r="W116" s="135">
        <v>45200</v>
      </c>
      <c r="X116" s="136">
        <v>0</v>
      </c>
      <c r="Y116" s="143">
        <v>3834000</v>
      </c>
      <c r="Z116" s="142"/>
    </row>
    <row r="117" spans="1:30" s="144" customFormat="1" ht="195.75" x14ac:dyDescent="0.2">
      <c r="A117" s="17">
        <v>110</v>
      </c>
      <c r="B117" s="87" t="s">
        <v>652</v>
      </c>
      <c r="C117" s="78" t="s">
        <v>718</v>
      </c>
      <c r="D117" s="142" t="s">
        <v>70</v>
      </c>
      <c r="E117" s="91" t="s">
        <v>71</v>
      </c>
      <c r="F117" s="142" t="s">
        <v>108</v>
      </c>
      <c r="G117" s="18" t="s">
        <v>688</v>
      </c>
      <c r="H117" s="18" t="s">
        <v>688</v>
      </c>
      <c r="I117" s="18" t="s">
        <v>656</v>
      </c>
      <c r="J117" s="18" t="s">
        <v>531</v>
      </c>
      <c r="K117" s="18" t="s">
        <v>473</v>
      </c>
      <c r="L117" s="91" t="s">
        <v>719</v>
      </c>
      <c r="M117" s="91" t="s">
        <v>720</v>
      </c>
      <c r="N117" s="89" t="s">
        <v>52</v>
      </c>
      <c r="O117" s="142" t="s">
        <v>55</v>
      </c>
      <c r="P117" s="18" t="s">
        <v>546</v>
      </c>
      <c r="Q117" s="18" t="s">
        <v>547</v>
      </c>
      <c r="R117" s="18" t="s">
        <v>547</v>
      </c>
      <c r="S117" s="18"/>
      <c r="T117" s="18"/>
      <c r="U117" s="18">
        <v>145</v>
      </c>
      <c r="V117" s="135">
        <v>44805</v>
      </c>
      <c r="W117" s="135">
        <v>45200</v>
      </c>
      <c r="X117" s="136">
        <v>0</v>
      </c>
      <c r="Y117" s="143">
        <v>2985000</v>
      </c>
      <c r="Z117" s="142"/>
    </row>
    <row r="118" spans="1:30" s="144" customFormat="1" ht="87" x14ac:dyDescent="0.2">
      <c r="A118" s="17">
        <v>111</v>
      </c>
      <c r="B118" s="87" t="s">
        <v>652</v>
      </c>
      <c r="C118" s="78" t="s">
        <v>721</v>
      </c>
      <c r="D118" s="142" t="s">
        <v>70</v>
      </c>
      <c r="E118" s="91" t="s">
        <v>71</v>
      </c>
      <c r="F118" s="142" t="s">
        <v>108</v>
      </c>
      <c r="G118" s="18" t="s">
        <v>722</v>
      </c>
      <c r="H118" s="18" t="s">
        <v>722</v>
      </c>
      <c r="I118" s="18" t="s">
        <v>656</v>
      </c>
      <c r="J118" s="18" t="s">
        <v>531</v>
      </c>
      <c r="K118" s="18" t="s">
        <v>473</v>
      </c>
      <c r="L118" s="18">
        <v>17.839428000000002</v>
      </c>
      <c r="M118" s="18">
        <v>100.357446</v>
      </c>
      <c r="N118" s="89" t="s">
        <v>52</v>
      </c>
      <c r="O118" s="142" t="s">
        <v>55</v>
      </c>
      <c r="P118" s="18" t="s">
        <v>546</v>
      </c>
      <c r="Q118" s="18" t="s">
        <v>547</v>
      </c>
      <c r="R118" s="18" t="s">
        <v>547</v>
      </c>
      <c r="S118" s="18"/>
      <c r="T118" s="18"/>
      <c r="U118" s="18">
        <v>144</v>
      </c>
      <c r="V118" s="135">
        <v>44805</v>
      </c>
      <c r="W118" s="135">
        <v>45200</v>
      </c>
      <c r="X118" s="145">
        <v>0</v>
      </c>
      <c r="Y118" s="143">
        <v>582000</v>
      </c>
      <c r="Z118" s="142"/>
    </row>
    <row r="119" spans="1:30" s="144" customFormat="1" ht="61.5" customHeight="1" x14ac:dyDescent="0.2">
      <c r="A119" s="17">
        <v>112</v>
      </c>
      <c r="B119" s="87" t="s">
        <v>652</v>
      </c>
      <c r="C119" s="78" t="s">
        <v>723</v>
      </c>
      <c r="D119" s="142" t="s">
        <v>70</v>
      </c>
      <c r="E119" s="91" t="s">
        <v>71</v>
      </c>
      <c r="F119" s="142" t="s">
        <v>108</v>
      </c>
      <c r="G119" s="18" t="s">
        <v>690</v>
      </c>
      <c r="H119" s="18" t="s">
        <v>690</v>
      </c>
      <c r="I119" s="18" t="s">
        <v>656</v>
      </c>
      <c r="J119" s="18" t="s">
        <v>531</v>
      </c>
      <c r="K119" s="18" t="s">
        <v>473</v>
      </c>
      <c r="L119" s="91" t="s">
        <v>724</v>
      </c>
      <c r="M119" s="91" t="s">
        <v>725</v>
      </c>
      <c r="N119" s="89" t="s">
        <v>52</v>
      </c>
      <c r="O119" s="142" t="s">
        <v>55</v>
      </c>
      <c r="P119" s="18" t="s">
        <v>546</v>
      </c>
      <c r="Q119" s="18" t="s">
        <v>547</v>
      </c>
      <c r="R119" s="18" t="s">
        <v>547</v>
      </c>
      <c r="S119" s="18"/>
      <c r="T119" s="18"/>
      <c r="U119" s="18">
        <v>215</v>
      </c>
      <c r="V119" s="135">
        <v>44805</v>
      </c>
      <c r="W119" s="135">
        <v>45200</v>
      </c>
      <c r="X119" s="145">
        <v>0</v>
      </c>
      <c r="Y119" s="143">
        <v>2470000</v>
      </c>
      <c r="Z119" s="142"/>
    </row>
    <row r="120" spans="1:30" s="144" customFormat="1" ht="304.5" x14ac:dyDescent="0.2">
      <c r="A120" s="17">
        <v>113</v>
      </c>
      <c r="B120" s="87" t="s">
        <v>652</v>
      </c>
      <c r="C120" s="78" t="s">
        <v>726</v>
      </c>
      <c r="D120" s="142" t="s">
        <v>70</v>
      </c>
      <c r="E120" s="91" t="s">
        <v>71</v>
      </c>
      <c r="F120" s="142" t="s">
        <v>108</v>
      </c>
      <c r="G120" s="18" t="s">
        <v>692</v>
      </c>
      <c r="H120" s="18" t="s">
        <v>692</v>
      </c>
      <c r="I120" s="18" t="s">
        <v>656</v>
      </c>
      <c r="J120" s="18" t="s">
        <v>531</v>
      </c>
      <c r="K120" s="18" t="s">
        <v>473</v>
      </c>
      <c r="L120" s="91" t="s">
        <v>727</v>
      </c>
      <c r="M120" s="91" t="s">
        <v>728</v>
      </c>
      <c r="N120" s="89" t="s">
        <v>52</v>
      </c>
      <c r="O120" s="142" t="s">
        <v>55</v>
      </c>
      <c r="P120" s="18" t="s">
        <v>546</v>
      </c>
      <c r="Q120" s="18" t="s">
        <v>547</v>
      </c>
      <c r="R120" s="18" t="s">
        <v>547</v>
      </c>
      <c r="S120" s="18"/>
      <c r="T120" s="18"/>
      <c r="U120" s="18">
        <v>201</v>
      </c>
      <c r="V120" s="135">
        <v>44805</v>
      </c>
      <c r="W120" s="135">
        <v>45200</v>
      </c>
      <c r="X120" s="145">
        <v>0</v>
      </c>
      <c r="Y120" s="143">
        <v>4358000</v>
      </c>
      <c r="Z120" s="142"/>
    </row>
    <row r="121" spans="1:30" s="24" customFormat="1" x14ac:dyDescent="0.5">
      <c r="A121" s="17">
        <v>114</v>
      </c>
      <c r="B121" s="61" t="s">
        <v>729</v>
      </c>
      <c r="C121" s="146" t="s">
        <v>730</v>
      </c>
      <c r="D121" s="33" t="s">
        <v>64</v>
      </c>
      <c r="E121" s="64" t="s">
        <v>69</v>
      </c>
      <c r="F121" s="64" t="s">
        <v>112</v>
      </c>
      <c r="G121" s="64" t="s">
        <v>731</v>
      </c>
      <c r="H121" s="64" t="s">
        <v>732</v>
      </c>
      <c r="I121" s="61" t="s">
        <v>733</v>
      </c>
      <c r="J121" s="61" t="s">
        <v>734</v>
      </c>
      <c r="K121" s="61" t="s">
        <v>473</v>
      </c>
      <c r="L121" s="61">
        <v>17.64</v>
      </c>
      <c r="M121" s="147">
        <v>100.044</v>
      </c>
      <c r="N121" s="64" t="s">
        <v>52</v>
      </c>
      <c r="O121" s="97"/>
      <c r="P121" s="61">
        <v>3</v>
      </c>
      <c r="Q121" s="61">
        <v>3</v>
      </c>
      <c r="R121" s="95">
        <v>3</v>
      </c>
      <c r="S121" s="148">
        <v>500</v>
      </c>
      <c r="T121" s="149">
        <v>95000</v>
      </c>
      <c r="U121" s="148">
        <v>718</v>
      </c>
      <c r="V121" s="150">
        <v>242948</v>
      </c>
      <c r="W121" s="150">
        <v>243039</v>
      </c>
      <c r="X121" s="95"/>
      <c r="Y121" s="151">
        <v>359000</v>
      </c>
      <c r="Z121" s="97"/>
    </row>
    <row r="122" spans="1:30" s="160" customFormat="1" ht="24" x14ac:dyDescent="0.55000000000000004">
      <c r="A122" s="17">
        <v>115</v>
      </c>
      <c r="B122" s="152" t="s">
        <v>735</v>
      </c>
      <c r="C122" s="153" t="s">
        <v>736</v>
      </c>
      <c r="D122" s="152" t="s">
        <v>64</v>
      </c>
      <c r="E122" s="152" t="s">
        <v>69</v>
      </c>
      <c r="F122" s="152" t="s">
        <v>111</v>
      </c>
      <c r="G122" s="152">
        <v>5</v>
      </c>
      <c r="H122" s="152" t="s">
        <v>737</v>
      </c>
      <c r="I122" s="152" t="s">
        <v>738</v>
      </c>
      <c r="J122" s="152" t="s">
        <v>734</v>
      </c>
      <c r="K122" s="152" t="s">
        <v>473</v>
      </c>
      <c r="L122" s="152">
        <v>17.540154000000001</v>
      </c>
      <c r="M122" s="152">
        <v>99.998125000000002</v>
      </c>
      <c r="N122" s="152" t="s">
        <v>52</v>
      </c>
      <c r="O122" s="152" t="s">
        <v>56</v>
      </c>
      <c r="P122" s="152">
        <v>1</v>
      </c>
      <c r="Q122" s="152">
        <v>4</v>
      </c>
      <c r="R122" s="152">
        <v>4</v>
      </c>
      <c r="S122" s="154">
        <v>500</v>
      </c>
      <c r="T122" s="155" t="s">
        <v>474</v>
      </c>
      <c r="U122" s="154">
        <v>50</v>
      </c>
      <c r="V122" s="156">
        <v>242767</v>
      </c>
      <c r="W122" s="157">
        <v>242828</v>
      </c>
      <c r="X122" s="155"/>
      <c r="Y122" s="155">
        <v>442600</v>
      </c>
      <c r="Z122" s="152"/>
      <c r="AA122" s="158"/>
      <c r="AB122" s="158"/>
      <c r="AC122" s="158"/>
      <c r="AD122" s="159"/>
    </row>
    <row r="123" spans="1:30" s="24" customFormat="1" ht="24" x14ac:dyDescent="0.5">
      <c r="A123" s="17">
        <v>116</v>
      </c>
      <c r="B123" s="17" t="s">
        <v>452</v>
      </c>
      <c r="C123" s="48" t="s">
        <v>739</v>
      </c>
      <c r="D123" s="32" t="s">
        <v>60</v>
      </c>
      <c r="E123" s="161" t="s">
        <v>81</v>
      </c>
      <c r="F123" s="17" t="s">
        <v>89</v>
      </c>
      <c r="G123" s="17">
        <v>1</v>
      </c>
      <c r="H123" s="17" t="s">
        <v>740</v>
      </c>
      <c r="I123" s="17" t="s">
        <v>24</v>
      </c>
      <c r="J123" s="17" t="s">
        <v>531</v>
      </c>
      <c r="K123" s="17" t="s">
        <v>473</v>
      </c>
      <c r="L123" s="17">
        <v>17.817119999999999</v>
      </c>
      <c r="M123" s="17">
        <v>100.29201</v>
      </c>
      <c r="N123" s="17" t="s">
        <v>52</v>
      </c>
      <c r="O123" s="17" t="s">
        <v>25</v>
      </c>
      <c r="P123" s="17">
        <v>4</v>
      </c>
      <c r="Q123" s="17">
        <v>4</v>
      </c>
      <c r="R123" s="17">
        <v>4</v>
      </c>
      <c r="S123" s="17" t="s">
        <v>520</v>
      </c>
      <c r="T123" s="17" t="s">
        <v>520</v>
      </c>
      <c r="U123" s="17">
        <v>179</v>
      </c>
      <c r="V123" s="156" t="s">
        <v>741</v>
      </c>
      <c r="W123" s="156" t="s">
        <v>742</v>
      </c>
      <c r="X123" s="30" t="s">
        <v>520</v>
      </c>
      <c r="Y123" s="111">
        <v>322600</v>
      </c>
      <c r="Z123" s="32"/>
    </row>
    <row r="124" spans="1:30" s="24" customFormat="1" ht="24" x14ac:dyDescent="0.5">
      <c r="A124" s="17">
        <v>117</v>
      </c>
      <c r="B124" s="17" t="s">
        <v>452</v>
      </c>
      <c r="C124" s="48" t="s">
        <v>743</v>
      </c>
      <c r="D124" s="32" t="s">
        <v>60</v>
      </c>
      <c r="E124" s="161" t="s">
        <v>81</v>
      </c>
      <c r="F124" s="17" t="s">
        <v>89</v>
      </c>
      <c r="G124" s="17">
        <v>2</v>
      </c>
      <c r="H124" s="17" t="s">
        <v>744</v>
      </c>
      <c r="I124" s="17" t="s">
        <v>24</v>
      </c>
      <c r="J124" s="17" t="s">
        <v>531</v>
      </c>
      <c r="K124" s="17" t="s">
        <v>473</v>
      </c>
      <c r="L124" s="17">
        <v>17.782430000000002</v>
      </c>
      <c r="M124" s="17">
        <v>10029420</v>
      </c>
      <c r="N124" s="17" t="s">
        <v>52</v>
      </c>
      <c r="O124" s="17" t="s">
        <v>25</v>
      </c>
      <c r="P124" s="17">
        <v>4</v>
      </c>
      <c r="Q124" s="17">
        <v>4</v>
      </c>
      <c r="R124" s="17">
        <v>4</v>
      </c>
      <c r="S124" s="17"/>
      <c r="T124" s="17"/>
      <c r="U124" s="17">
        <v>306</v>
      </c>
      <c r="V124" s="156" t="s">
        <v>741</v>
      </c>
      <c r="W124" s="156" t="s">
        <v>742</v>
      </c>
      <c r="X124" s="30" t="s">
        <v>520</v>
      </c>
      <c r="Y124" s="111">
        <v>322600</v>
      </c>
      <c r="Z124" s="32"/>
    </row>
    <row r="125" spans="1:30" s="24" customFormat="1" ht="24" x14ac:dyDescent="0.5">
      <c r="A125" s="17">
        <v>118</v>
      </c>
      <c r="B125" s="17" t="s">
        <v>452</v>
      </c>
      <c r="C125" s="48" t="s">
        <v>743</v>
      </c>
      <c r="D125" s="17" t="s">
        <v>60</v>
      </c>
      <c r="E125" s="161" t="s">
        <v>81</v>
      </c>
      <c r="F125" s="17" t="s">
        <v>89</v>
      </c>
      <c r="G125" s="17">
        <v>5</v>
      </c>
      <c r="H125" s="17" t="s">
        <v>745</v>
      </c>
      <c r="I125" s="17" t="s">
        <v>24</v>
      </c>
      <c r="J125" s="17" t="s">
        <v>531</v>
      </c>
      <c r="K125" s="17" t="s">
        <v>473</v>
      </c>
      <c r="L125" s="17">
        <v>17.76116</v>
      </c>
      <c r="M125" s="17">
        <v>10028955</v>
      </c>
      <c r="N125" s="17" t="s">
        <v>52</v>
      </c>
      <c r="O125" s="17" t="s">
        <v>25</v>
      </c>
      <c r="P125" s="17">
        <v>4</v>
      </c>
      <c r="Q125" s="17">
        <v>4</v>
      </c>
      <c r="R125" s="17">
        <v>4</v>
      </c>
      <c r="S125" s="17"/>
      <c r="T125" s="17"/>
      <c r="U125" s="17">
        <v>301</v>
      </c>
      <c r="V125" s="156" t="s">
        <v>741</v>
      </c>
      <c r="W125" s="156" t="s">
        <v>742</v>
      </c>
      <c r="X125" s="30" t="s">
        <v>520</v>
      </c>
      <c r="Y125" s="111">
        <v>201300</v>
      </c>
      <c r="Z125" s="30"/>
    </row>
    <row r="126" spans="1:30" s="24" customFormat="1" ht="24" x14ac:dyDescent="0.5">
      <c r="A126" s="17">
        <v>119</v>
      </c>
      <c r="B126" s="17" t="s">
        <v>452</v>
      </c>
      <c r="C126" s="48" t="s">
        <v>743</v>
      </c>
      <c r="D126" s="17" t="s">
        <v>60</v>
      </c>
      <c r="E126" s="161" t="s">
        <v>81</v>
      </c>
      <c r="F126" s="17" t="s">
        <v>89</v>
      </c>
      <c r="G126" s="17">
        <v>9</v>
      </c>
      <c r="H126" s="17" t="s">
        <v>746</v>
      </c>
      <c r="I126" s="17" t="s">
        <v>24</v>
      </c>
      <c r="J126" s="17" t="s">
        <v>531</v>
      </c>
      <c r="K126" s="17" t="s">
        <v>473</v>
      </c>
      <c r="L126" s="17">
        <v>17.770409999999998</v>
      </c>
      <c r="M126" s="162" t="s">
        <v>747</v>
      </c>
      <c r="N126" s="17" t="s">
        <v>52</v>
      </c>
      <c r="O126" s="17" t="s">
        <v>25</v>
      </c>
      <c r="P126" s="17">
        <v>4</v>
      </c>
      <c r="Q126" s="17">
        <v>4</v>
      </c>
      <c r="R126" s="17">
        <v>4</v>
      </c>
      <c r="S126" s="17"/>
      <c r="T126" s="17"/>
      <c r="U126" s="17">
        <v>333</v>
      </c>
      <c r="V126" s="156" t="s">
        <v>741</v>
      </c>
      <c r="W126" s="156" t="s">
        <v>742</v>
      </c>
      <c r="X126" s="30" t="s">
        <v>520</v>
      </c>
      <c r="Y126" s="111">
        <v>497400</v>
      </c>
      <c r="Z126" s="17"/>
    </row>
    <row r="127" spans="1:30" s="169" customFormat="1" ht="43.5" x14ac:dyDescent="0.5">
      <c r="A127" s="17">
        <v>120</v>
      </c>
      <c r="B127" s="163" t="s">
        <v>459</v>
      </c>
      <c r="C127" s="36" t="s">
        <v>399</v>
      </c>
      <c r="D127" s="164" t="s">
        <v>60</v>
      </c>
      <c r="E127" s="164" t="s">
        <v>80</v>
      </c>
      <c r="F127" s="164" t="s">
        <v>105</v>
      </c>
      <c r="G127" s="164">
        <v>7</v>
      </c>
      <c r="H127" s="164" t="s">
        <v>748</v>
      </c>
      <c r="I127" s="163" t="s">
        <v>749</v>
      </c>
      <c r="J127" s="163" t="s">
        <v>610</v>
      </c>
      <c r="K127" s="163" t="s">
        <v>473</v>
      </c>
      <c r="L127" s="165">
        <v>17.213868999999999</v>
      </c>
      <c r="M127" s="165">
        <v>100.105108</v>
      </c>
      <c r="N127" s="164" t="s">
        <v>52</v>
      </c>
      <c r="O127" s="164" t="s">
        <v>57</v>
      </c>
      <c r="P127" s="113">
        <v>4</v>
      </c>
      <c r="Q127" s="113">
        <v>4</v>
      </c>
      <c r="R127" s="164">
        <v>4</v>
      </c>
      <c r="S127" s="33">
        <v>80</v>
      </c>
      <c r="T127" s="33">
        <v>80</v>
      </c>
      <c r="U127" s="33">
        <v>5</v>
      </c>
      <c r="V127" s="166" t="s">
        <v>750</v>
      </c>
      <c r="W127" s="166" t="s">
        <v>751</v>
      </c>
      <c r="X127" s="167"/>
      <c r="Y127" s="116">
        <v>498000</v>
      </c>
      <c r="Z127" s="168"/>
    </row>
    <row r="128" spans="1:30" s="169" customFormat="1" ht="43.5" x14ac:dyDescent="0.5">
      <c r="A128" s="17">
        <v>121</v>
      </c>
      <c r="B128" s="163" t="s">
        <v>459</v>
      </c>
      <c r="C128" s="36" t="s">
        <v>400</v>
      </c>
      <c r="D128" s="48" t="s">
        <v>60</v>
      </c>
      <c r="E128" s="48" t="s">
        <v>80</v>
      </c>
      <c r="F128" s="48" t="s">
        <v>105</v>
      </c>
      <c r="G128" s="48">
        <v>8</v>
      </c>
      <c r="H128" s="48" t="s">
        <v>752</v>
      </c>
      <c r="I128" s="163" t="s">
        <v>749</v>
      </c>
      <c r="J128" s="48" t="s">
        <v>610</v>
      </c>
      <c r="K128" s="48" t="s">
        <v>473</v>
      </c>
      <c r="L128" s="165">
        <v>17.194953999999999</v>
      </c>
      <c r="M128" s="165">
        <v>100.11998</v>
      </c>
      <c r="N128" s="48" t="s">
        <v>52</v>
      </c>
      <c r="O128" s="164" t="s">
        <v>57</v>
      </c>
      <c r="P128" s="113">
        <v>4</v>
      </c>
      <c r="Q128" s="113">
        <v>4</v>
      </c>
      <c r="R128" s="164">
        <v>4</v>
      </c>
      <c r="S128" s="33">
        <v>100</v>
      </c>
      <c r="T128" s="33">
        <v>85</v>
      </c>
      <c r="U128" s="33">
        <v>5</v>
      </c>
      <c r="V128" s="166" t="s">
        <v>750</v>
      </c>
      <c r="W128" s="166" t="s">
        <v>751</v>
      </c>
      <c r="X128" s="48"/>
      <c r="Y128" s="116">
        <v>498000</v>
      </c>
      <c r="Z128" s="48"/>
    </row>
    <row r="129" spans="1:26" s="169" customFormat="1" ht="43.5" x14ac:dyDescent="0.5">
      <c r="A129" s="17">
        <v>122</v>
      </c>
      <c r="B129" s="163" t="s">
        <v>459</v>
      </c>
      <c r="C129" s="36" t="s">
        <v>401</v>
      </c>
      <c r="D129" s="48" t="s">
        <v>60</v>
      </c>
      <c r="E129" s="48" t="s">
        <v>80</v>
      </c>
      <c r="F129" s="48" t="s">
        <v>105</v>
      </c>
      <c r="G129" s="48">
        <v>8</v>
      </c>
      <c r="H129" s="48" t="s">
        <v>752</v>
      </c>
      <c r="I129" s="163" t="s">
        <v>749</v>
      </c>
      <c r="J129" s="48" t="s">
        <v>610</v>
      </c>
      <c r="K129" s="48" t="s">
        <v>473</v>
      </c>
      <c r="L129" s="165">
        <v>17.203061000000002</v>
      </c>
      <c r="M129" s="113">
        <v>100.13593299999999</v>
      </c>
      <c r="N129" s="164" t="s">
        <v>52</v>
      </c>
      <c r="O129" s="164" t="s">
        <v>57</v>
      </c>
      <c r="P129" s="113">
        <v>4</v>
      </c>
      <c r="Q129" s="113">
        <v>4</v>
      </c>
      <c r="R129" s="164">
        <v>4</v>
      </c>
      <c r="S129" s="33">
        <v>100</v>
      </c>
      <c r="T129" s="33">
        <v>85</v>
      </c>
      <c r="U129" s="33">
        <v>5</v>
      </c>
      <c r="V129" s="166" t="s">
        <v>750</v>
      </c>
      <c r="W129" s="166" t="s">
        <v>751</v>
      </c>
      <c r="X129" s="48"/>
      <c r="Y129" s="116">
        <v>498000</v>
      </c>
      <c r="Z129" s="48"/>
    </row>
    <row r="130" spans="1:26" s="169" customFormat="1" ht="43.5" x14ac:dyDescent="0.5">
      <c r="A130" s="17">
        <v>123</v>
      </c>
      <c r="B130" s="163" t="s">
        <v>459</v>
      </c>
      <c r="C130" s="36" t="s">
        <v>402</v>
      </c>
      <c r="D130" s="48" t="s">
        <v>60</v>
      </c>
      <c r="E130" s="48" t="s">
        <v>80</v>
      </c>
      <c r="F130" s="48" t="s">
        <v>105</v>
      </c>
      <c r="G130" s="48">
        <v>5</v>
      </c>
      <c r="H130" s="48" t="s">
        <v>753</v>
      </c>
      <c r="I130" s="163" t="s">
        <v>749</v>
      </c>
      <c r="J130" s="48" t="s">
        <v>610</v>
      </c>
      <c r="K130" s="48" t="s">
        <v>473</v>
      </c>
      <c r="L130" s="165">
        <v>17.209067999999998</v>
      </c>
      <c r="M130" s="165">
        <v>100.069971</v>
      </c>
      <c r="N130" s="48" t="s">
        <v>52</v>
      </c>
      <c r="O130" s="164" t="s">
        <v>57</v>
      </c>
      <c r="P130" s="113">
        <v>4</v>
      </c>
      <c r="Q130" s="113">
        <v>4</v>
      </c>
      <c r="R130" s="164">
        <v>4</v>
      </c>
      <c r="S130" s="33">
        <v>80</v>
      </c>
      <c r="T130" s="33">
        <v>80</v>
      </c>
      <c r="U130" s="33">
        <v>5</v>
      </c>
      <c r="V130" s="166" t="s">
        <v>750</v>
      </c>
      <c r="W130" s="166" t="s">
        <v>751</v>
      </c>
      <c r="X130" s="48"/>
      <c r="Y130" s="116">
        <v>498000</v>
      </c>
      <c r="Z130" s="48"/>
    </row>
    <row r="131" spans="1:26" s="169" customFormat="1" ht="43.5" x14ac:dyDescent="0.5">
      <c r="A131" s="17">
        <v>124</v>
      </c>
      <c r="B131" s="163" t="s">
        <v>459</v>
      </c>
      <c r="C131" s="36" t="s">
        <v>403</v>
      </c>
      <c r="D131" s="48" t="s">
        <v>60</v>
      </c>
      <c r="E131" s="48" t="s">
        <v>80</v>
      </c>
      <c r="F131" s="48" t="s">
        <v>105</v>
      </c>
      <c r="G131" s="48">
        <v>8</v>
      </c>
      <c r="H131" s="48" t="s">
        <v>752</v>
      </c>
      <c r="I131" s="163" t="s">
        <v>749</v>
      </c>
      <c r="J131" s="48" t="s">
        <v>610</v>
      </c>
      <c r="K131" s="48" t="s">
        <v>473</v>
      </c>
      <c r="L131" s="170">
        <v>17.200817000000001</v>
      </c>
      <c r="M131" s="113">
        <v>100.123479</v>
      </c>
      <c r="N131" s="48" t="s">
        <v>52</v>
      </c>
      <c r="O131" s="164" t="s">
        <v>57</v>
      </c>
      <c r="P131" s="113">
        <v>4</v>
      </c>
      <c r="Q131" s="113">
        <v>4</v>
      </c>
      <c r="R131" s="164">
        <v>4</v>
      </c>
      <c r="S131" s="33">
        <v>100</v>
      </c>
      <c r="T131" s="33">
        <v>85</v>
      </c>
      <c r="U131" s="33">
        <v>5</v>
      </c>
      <c r="V131" s="166" t="s">
        <v>750</v>
      </c>
      <c r="W131" s="166" t="s">
        <v>751</v>
      </c>
      <c r="X131" s="48"/>
      <c r="Y131" s="116">
        <v>498000</v>
      </c>
      <c r="Z131" s="48"/>
    </row>
    <row r="132" spans="1:26" s="169" customFormat="1" ht="43.5" x14ac:dyDescent="0.5">
      <c r="A132" s="17">
        <v>125</v>
      </c>
      <c r="B132" s="163" t="s">
        <v>459</v>
      </c>
      <c r="C132" s="36" t="s">
        <v>404</v>
      </c>
      <c r="D132" s="48" t="s">
        <v>60</v>
      </c>
      <c r="E132" s="48" t="s">
        <v>80</v>
      </c>
      <c r="F132" s="48" t="s">
        <v>105</v>
      </c>
      <c r="G132" s="48">
        <v>8</v>
      </c>
      <c r="H132" s="48" t="s">
        <v>752</v>
      </c>
      <c r="I132" s="163" t="s">
        <v>749</v>
      </c>
      <c r="J132" s="48" t="s">
        <v>610</v>
      </c>
      <c r="K132" s="48" t="s">
        <v>473</v>
      </c>
      <c r="L132" s="165">
        <v>17.204286</v>
      </c>
      <c r="M132" s="170">
        <v>100.126885</v>
      </c>
      <c r="N132" s="48" t="s">
        <v>52</v>
      </c>
      <c r="O132" s="164" t="s">
        <v>57</v>
      </c>
      <c r="P132" s="113">
        <v>4</v>
      </c>
      <c r="Q132" s="113">
        <v>4</v>
      </c>
      <c r="R132" s="164">
        <v>4</v>
      </c>
      <c r="S132" s="33">
        <v>100</v>
      </c>
      <c r="T132" s="33">
        <v>85</v>
      </c>
      <c r="U132" s="33">
        <v>5</v>
      </c>
      <c r="V132" s="166" t="s">
        <v>750</v>
      </c>
      <c r="W132" s="166" t="s">
        <v>751</v>
      </c>
      <c r="X132" s="48"/>
      <c r="Y132" s="116">
        <v>498000</v>
      </c>
      <c r="Z132" s="48"/>
    </row>
    <row r="133" spans="1:26" s="169" customFormat="1" ht="43.5" x14ac:dyDescent="0.5">
      <c r="A133" s="17">
        <v>126</v>
      </c>
      <c r="B133" s="163" t="s">
        <v>459</v>
      </c>
      <c r="C133" s="36" t="s">
        <v>405</v>
      </c>
      <c r="D133" s="48" t="s">
        <v>60</v>
      </c>
      <c r="E133" s="48" t="s">
        <v>80</v>
      </c>
      <c r="F133" s="48" t="s">
        <v>105</v>
      </c>
      <c r="G133" s="48">
        <v>8</v>
      </c>
      <c r="H133" s="48" t="s">
        <v>752</v>
      </c>
      <c r="I133" s="163" t="s">
        <v>749</v>
      </c>
      <c r="J133" s="48" t="s">
        <v>610</v>
      </c>
      <c r="K133" s="48" t="s">
        <v>473</v>
      </c>
      <c r="L133" s="165">
        <v>17.197527000000001</v>
      </c>
      <c r="M133" s="113">
        <v>100.11540100000001</v>
      </c>
      <c r="N133" s="48" t="s">
        <v>52</v>
      </c>
      <c r="O133" s="164" t="s">
        <v>57</v>
      </c>
      <c r="P133" s="113">
        <v>4</v>
      </c>
      <c r="Q133" s="113">
        <v>4</v>
      </c>
      <c r="R133" s="164">
        <v>4</v>
      </c>
      <c r="S133" s="33">
        <v>100</v>
      </c>
      <c r="T133" s="33">
        <v>85</v>
      </c>
      <c r="U133" s="33">
        <v>5</v>
      </c>
      <c r="V133" s="166" t="s">
        <v>750</v>
      </c>
      <c r="W133" s="166" t="s">
        <v>751</v>
      </c>
      <c r="X133" s="48"/>
      <c r="Y133" s="116">
        <v>498000</v>
      </c>
      <c r="Z133" s="48"/>
    </row>
    <row r="134" spans="1:26" s="169" customFormat="1" ht="43.5" x14ac:dyDescent="0.5">
      <c r="A134" s="17">
        <v>127</v>
      </c>
      <c r="B134" s="163" t="s">
        <v>459</v>
      </c>
      <c r="C134" s="36" t="s">
        <v>406</v>
      </c>
      <c r="D134" s="48" t="s">
        <v>60</v>
      </c>
      <c r="E134" s="48" t="s">
        <v>80</v>
      </c>
      <c r="F134" s="48" t="s">
        <v>105</v>
      </c>
      <c r="G134" s="48">
        <v>8</v>
      </c>
      <c r="H134" s="48" t="s">
        <v>752</v>
      </c>
      <c r="I134" s="163" t="s">
        <v>749</v>
      </c>
      <c r="J134" s="48" t="s">
        <v>610</v>
      </c>
      <c r="K134" s="48" t="s">
        <v>473</v>
      </c>
      <c r="L134" s="171">
        <v>17.205102</v>
      </c>
      <c r="M134" s="171">
        <v>100.123307</v>
      </c>
      <c r="N134" s="48" t="s">
        <v>52</v>
      </c>
      <c r="O134" s="164" t="s">
        <v>57</v>
      </c>
      <c r="P134" s="113">
        <v>4</v>
      </c>
      <c r="Q134" s="113">
        <v>4</v>
      </c>
      <c r="R134" s="164">
        <v>4</v>
      </c>
      <c r="S134" s="33">
        <v>100</v>
      </c>
      <c r="T134" s="33">
        <v>85</v>
      </c>
      <c r="U134" s="33">
        <v>5</v>
      </c>
      <c r="V134" s="166" t="s">
        <v>750</v>
      </c>
      <c r="W134" s="166" t="s">
        <v>751</v>
      </c>
      <c r="X134" s="48"/>
      <c r="Y134" s="116">
        <v>498000</v>
      </c>
      <c r="Z134" s="48"/>
    </row>
    <row r="135" spans="1:26" s="169" customFormat="1" ht="43.5" x14ac:dyDescent="0.5">
      <c r="A135" s="17">
        <v>128</v>
      </c>
      <c r="B135" s="163" t="s">
        <v>459</v>
      </c>
      <c r="C135" s="36" t="s">
        <v>407</v>
      </c>
      <c r="D135" s="48" t="s">
        <v>60</v>
      </c>
      <c r="E135" s="48" t="s">
        <v>80</v>
      </c>
      <c r="F135" s="48" t="s">
        <v>105</v>
      </c>
      <c r="G135" s="48">
        <v>1</v>
      </c>
      <c r="H135" s="48" t="s">
        <v>749</v>
      </c>
      <c r="I135" s="163" t="s">
        <v>749</v>
      </c>
      <c r="J135" s="48" t="s">
        <v>610</v>
      </c>
      <c r="K135" s="48" t="s">
        <v>473</v>
      </c>
      <c r="L135" s="165">
        <v>17.203700999999999</v>
      </c>
      <c r="M135" s="165">
        <v>100.100184</v>
      </c>
      <c r="N135" s="48" t="s">
        <v>52</v>
      </c>
      <c r="O135" s="164" t="s">
        <v>57</v>
      </c>
      <c r="P135" s="113">
        <v>4</v>
      </c>
      <c r="Q135" s="113">
        <v>4</v>
      </c>
      <c r="R135" s="164">
        <v>4</v>
      </c>
      <c r="S135" s="33">
        <v>80</v>
      </c>
      <c r="T135" s="33">
        <v>80</v>
      </c>
      <c r="U135" s="33">
        <v>5</v>
      </c>
      <c r="V135" s="166" t="s">
        <v>750</v>
      </c>
      <c r="W135" s="166" t="s">
        <v>751</v>
      </c>
      <c r="X135" s="48"/>
      <c r="Y135" s="116">
        <v>498000</v>
      </c>
      <c r="Z135" s="48"/>
    </row>
    <row r="136" spans="1:26" s="169" customFormat="1" ht="43.5" x14ac:dyDescent="0.5">
      <c r="A136" s="17">
        <v>129</v>
      </c>
      <c r="B136" s="163" t="s">
        <v>459</v>
      </c>
      <c r="C136" s="36" t="s">
        <v>754</v>
      </c>
      <c r="D136" s="48" t="s">
        <v>60</v>
      </c>
      <c r="E136" s="48" t="s">
        <v>80</v>
      </c>
      <c r="F136" s="48" t="s">
        <v>105</v>
      </c>
      <c r="G136" s="48">
        <v>7</v>
      </c>
      <c r="H136" s="48" t="s">
        <v>748</v>
      </c>
      <c r="I136" s="163" t="s">
        <v>749</v>
      </c>
      <c r="J136" s="48" t="s">
        <v>610</v>
      </c>
      <c r="K136" s="48" t="s">
        <v>473</v>
      </c>
      <c r="L136" s="165">
        <v>17.209617999999999</v>
      </c>
      <c r="M136" s="165">
        <v>100.094549</v>
      </c>
      <c r="N136" s="48" t="s">
        <v>52</v>
      </c>
      <c r="O136" s="164" t="s">
        <v>57</v>
      </c>
      <c r="P136" s="113">
        <v>4</v>
      </c>
      <c r="Q136" s="113">
        <v>4</v>
      </c>
      <c r="R136" s="164">
        <v>4</v>
      </c>
      <c r="S136" s="33">
        <v>80</v>
      </c>
      <c r="T136" s="33">
        <v>80</v>
      </c>
      <c r="U136" s="33">
        <v>5</v>
      </c>
      <c r="V136" s="166" t="s">
        <v>750</v>
      </c>
      <c r="W136" s="166" t="s">
        <v>751</v>
      </c>
      <c r="X136" s="48"/>
      <c r="Y136" s="116">
        <v>498000</v>
      </c>
      <c r="Z136" s="48"/>
    </row>
    <row r="137" spans="1:26" s="169" customFormat="1" ht="43.5" x14ac:dyDescent="0.5">
      <c r="A137" s="17">
        <v>130</v>
      </c>
      <c r="B137" s="163" t="s">
        <v>459</v>
      </c>
      <c r="C137" s="36" t="s">
        <v>409</v>
      </c>
      <c r="D137" s="48" t="s">
        <v>60</v>
      </c>
      <c r="E137" s="48" t="s">
        <v>80</v>
      </c>
      <c r="F137" s="48" t="s">
        <v>105</v>
      </c>
      <c r="G137" s="48">
        <v>7</v>
      </c>
      <c r="H137" s="48" t="s">
        <v>748</v>
      </c>
      <c r="I137" s="163" t="s">
        <v>749</v>
      </c>
      <c r="J137" s="48" t="s">
        <v>610</v>
      </c>
      <c r="K137" s="48" t="s">
        <v>473</v>
      </c>
      <c r="L137" s="165">
        <v>17.218091000000001</v>
      </c>
      <c r="M137" s="165">
        <v>100.097944</v>
      </c>
      <c r="N137" s="48" t="s">
        <v>52</v>
      </c>
      <c r="O137" s="164" t="s">
        <v>57</v>
      </c>
      <c r="P137" s="113">
        <v>4</v>
      </c>
      <c r="Q137" s="113">
        <v>4</v>
      </c>
      <c r="R137" s="164">
        <v>4</v>
      </c>
      <c r="S137" s="33">
        <v>80</v>
      </c>
      <c r="T137" s="33">
        <v>80</v>
      </c>
      <c r="U137" s="33">
        <v>5</v>
      </c>
      <c r="V137" s="166" t="s">
        <v>750</v>
      </c>
      <c r="W137" s="166" t="s">
        <v>751</v>
      </c>
      <c r="X137" s="48"/>
      <c r="Y137" s="116">
        <v>498000</v>
      </c>
      <c r="Z137" s="48"/>
    </row>
    <row r="138" spans="1:26" s="169" customFormat="1" ht="43.5" x14ac:dyDescent="0.5">
      <c r="A138" s="17">
        <v>131</v>
      </c>
      <c r="B138" s="163" t="s">
        <v>459</v>
      </c>
      <c r="C138" s="36" t="s">
        <v>410</v>
      </c>
      <c r="D138" s="48" t="s">
        <v>60</v>
      </c>
      <c r="E138" s="48" t="s">
        <v>80</v>
      </c>
      <c r="F138" s="48" t="s">
        <v>105</v>
      </c>
      <c r="G138" s="48">
        <v>7</v>
      </c>
      <c r="H138" s="48" t="s">
        <v>748</v>
      </c>
      <c r="I138" s="163" t="s">
        <v>749</v>
      </c>
      <c r="J138" s="48" t="s">
        <v>610</v>
      </c>
      <c r="K138" s="48" t="s">
        <v>473</v>
      </c>
      <c r="L138" s="165">
        <v>17.226022</v>
      </c>
      <c r="M138" s="165">
        <v>100.100872</v>
      </c>
      <c r="N138" s="48" t="s">
        <v>52</v>
      </c>
      <c r="O138" s="164" t="s">
        <v>57</v>
      </c>
      <c r="P138" s="113">
        <v>4</v>
      </c>
      <c r="Q138" s="113">
        <v>4</v>
      </c>
      <c r="R138" s="164">
        <v>4</v>
      </c>
      <c r="S138" s="33">
        <v>100</v>
      </c>
      <c r="T138" s="33">
        <v>85</v>
      </c>
      <c r="U138" s="33">
        <v>5</v>
      </c>
      <c r="V138" s="166" t="s">
        <v>750</v>
      </c>
      <c r="W138" s="166" t="s">
        <v>751</v>
      </c>
      <c r="X138" s="48"/>
      <c r="Y138" s="116">
        <v>498000</v>
      </c>
      <c r="Z138" s="48"/>
    </row>
    <row r="139" spans="1:26" s="169" customFormat="1" ht="43.5" x14ac:dyDescent="0.5">
      <c r="A139" s="17">
        <v>132</v>
      </c>
      <c r="B139" s="163" t="s">
        <v>459</v>
      </c>
      <c r="C139" s="36" t="s">
        <v>411</v>
      </c>
      <c r="D139" s="48" t="s">
        <v>60</v>
      </c>
      <c r="E139" s="48" t="s">
        <v>80</v>
      </c>
      <c r="F139" s="48" t="s">
        <v>105</v>
      </c>
      <c r="G139" s="48">
        <v>7</v>
      </c>
      <c r="H139" s="48" t="s">
        <v>748</v>
      </c>
      <c r="I139" s="163" t="s">
        <v>749</v>
      </c>
      <c r="J139" s="48" t="s">
        <v>610</v>
      </c>
      <c r="K139" s="48" t="s">
        <v>473</v>
      </c>
      <c r="L139" s="165">
        <v>17.227803000000002</v>
      </c>
      <c r="M139" s="170">
        <v>100.115497</v>
      </c>
      <c r="N139" s="48" t="s">
        <v>52</v>
      </c>
      <c r="O139" s="164" t="s">
        <v>57</v>
      </c>
      <c r="P139" s="113">
        <v>4</v>
      </c>
      <c r="Q139" s="113">
        <v>4</v>
      </c>
      <c r="R139" s="164">
        <v>4</v>
      </c>
      <c r="S139" s="33">
        <v>100</v>
      </c>
      <c r="T139" s="33">
        <v>85</v>
      </c>
      <c r="U139" s="33">
        <v>5</v>
      </c>
      <c r="V139" s="166" t="s">
        <v>750</v>
      </c>
      <c r="W139" s="166" t="s">
        <v>751</v>
      </c>
      <c r="X139" s="48"/>
      <c r="Y139" s="116">
        <v>498000</v>
      </c>
      <c r="Z139" s="48"/>
    </row>
    <row r="140" spans="1:26" s="169" customFormat="1" ht="43.5" x14ac:dyDescent="0.5">
      <c r="A140" s="17">
        <v>133</v>
      </c>
      <c r="B140" s="163" t="s">
        <v>459</v>
      </c>
      <c r="C140" s="36" t="s">
        <v>412</v>
      </c>
      <c r="D140" s="48" t="s">
        <v>60</v>
      </c>
      <c r="E140" s="48" t="s">
        <v>80</v>
      </c>
      <c r="F140" s="48" t="s">
        <v>105</v>
      </c>
      <c r="G140" s="48">
        <v>8</v>
      </c>
      <c r="H140" s="48" t="s">
        <v>752</v>
      </c>
      <c r="I140" s="163" t="s">
        <v>749</v>
      </c>
      <c r="J140" s="48" t="s">
        <v>610</v>
      </c>
      <c r="K140" s="48" t="s">
        <v>473</v>
      </c>
      <c r="L140" s="165">
        <v>17.196978999999999</v>
      </c>
      <c r="M140" s="170">
        <v>100.121255</v>
      </c>
      <c r="N140" s="48" t="s">
        <v>52</v>
      </c>
      <c r="O140" s="164" t="s">
        <v>57</v>
      </c>
      <c r="P140" s="113">
        <v>4</v>
      </c>
      <c r="Q140" s="113">
        <v>4</v>
      </c>
      <c r="R140" s="164">
        <v>4</v>
      </c>
      <c r="S140" s="33">
        <v>100</v>
      </c>
      <c r="T140" s="33">
        <v>85</v>
      </c>
      <c r="U140" s="33">
        <v>5</v>
      </c>
      <c r="V140" s="166" t="s">
        <v>750</v>
      </c>
      <c r="W140" s="166" t="s">
        <v>751</v>
      </c>
      <c r="X140" s="48"/>
      <c r="Y140" s="116">
        <v>498000</v>
      </c>
      <c r="Z140" s="48"/>
    </row>
    <row r="141" spans="1:26" s="169" customFormat="1" ht="43.5" x14ac:dyDescent="0.5">
      <c r="A141" s="17">
        <v>134</v>
      </c>
      <c r="B141" s="163" t="s">
        <v>459</v>
      </c>
      <c r="C141" s="36" t="s">
        <v>413</v>
      </c>
      <c r="D141" s="48" t="s">
        <v>60</v>
      </c>
      <c r="E141" s="48" t="s">
        <v>80</v>
      </c>
      <c r="F141" s="48" t="s">
        <v>105</v>
      </c>
      <c r="G141" s="48">
        <v>8</v>
      </c>
      <c r="H141" s="48" t="s">
        <v>752</v>
      </c>
      <c r="I141" s="163" t="s">
        <v>749</v>
      </c>
      <c r="J141" s="48" t="s">
        <v>610</v>
      </c>
      <c r="K141" s="48" t="s">
        <v>473</v>
      </c>
      <c r="L141" s="165">
        <v>17.201362</v>
      </c>
      <c r="M141" s="165">
        <v>100.132335</v>
      </c>
      <c r="N141" s="48" t="s">
        <v>52</v>
      </c>
      <c r="O141" s="164" t="s">
        <v>57</v>
      </c>
      <c r="P141" s="113">
        <v>4</v>
      </c>
      <c r="Q141" s="113">
        <v>4</v>
      </c>
      <c r="R141" s="164">
        <v>4</v>
      </c>
      <c r="S141" s="33">
        <v>100</v>
      </c>
      <c r="T141" s="33">
        <v>85</v>
      </c>
      <c r="U141" s="33">
        <v>5</v>
      </c>
      <c r="V141" s="166" t="s">
        <v>750</v>
      </c>
      <c r="W141" s="166" t="s">
        <v>751</v>
      </c>
      <c r="X141" s="48"/>
      <c r="Y141" s="116">
        <v>498000</v>
      </c>
      <c r="Z141" s="48"/>
    </row>
    <row r="142" spans="1:26" s="169" customFormat="1" ht="43.5" x14ac:dyDescent="0.5">
      <c r="A142" s="17">
        <v>135</v>
      </c>
      <c r="B142" s="163" t="s">
        <v>459</v>
      </c>
      <c r="C142" s="36" t="s">
        <v>414</v>
      </c>
      <c r="D142" s="48" t="s">
        <v>60</v>
      </c>
      <c r="E142" s="48" t="s">
        <v>80</v>
      </c>
      <c r="F142" s="48" t="s">
        <v>105</v>
      </c>
      <c r="G142" s="48">
        <v>5</v>
      </c>
      <c r="H142" s="48" t="s">
        <v>753</v>
      </c>
      <c r="I142" s="163" t="s">
        <v>749</v>
      </c>
      <c r="J142" s="48" t="s">
        <v>610</v>
      </c>
      <c r="K142" s="48" t="s">
        <v>473</v>
      </c>
      <c r="L142" s="165">
        <v>17.207027</v>
      </c>
      <c r="M142" s="165">
        <v>100.07183000000001</v>
      </c>
      <c r="N142" s="48" t="s">
        <v>52</v>
      </c>
      <c r="O142" s="164" t="s">
        <v>57</v>
      </c>
      <c r="P142" s="113">
        <v>4</v>
      </c>
      <c r="Q142" s="113">
        <v>4</v>
      </c>
      <c r="R142" s="164">
        <v>4</v>
      </c>
      <c r="S142" s="33">
        <v>100</v>
      </c>
      <c r="T142" s="33">
        <v>85</v>
      </c>
      <c r="U142" s="33">
        <v>5</v>
      </c>
      <c r="V142" s="166" t="s">
        <v>750</v>
      </c>
      <c r="W142" s="166" t="s">
        <v>751</v>
      </c>
      <c r="X142" s="48"/>
      <c r="Y142" s="116">
        <v>498000</v>
      </c>
      <c r="Z142" s="48"/>
    </row>
    <row r="143" spans="1:26" s="169" customFormat="1" ht="43.5" x14ac:dyDescent="0.5">
      <c r="A143" s="17">
        <v>136</v>
      </c>
      <c r="B143" s="163" t="s">
        <v>459</v>
      </c>
      <c r="C143" s="36" t="s">
        <v>415</v>
      </c>
      <c r="D143" s="48" t="s">
        <v>60</v>
      </c>
      <c r="E143" s="48" t="s">
        <v>80</v>
      </c>
      <c r="F143" s="48" t="s">
        <v>105</v>
      </c>
      <c r="G143" s="48">
        <v>7</v>
      </c>
      <c r="H143" s="48" t="s">
        <v>748</v>
      </c>
      <c r="I143" s="163" t="s">
        <v>749</v>
      </c>
      <c r="J143" s="48" t="s">
        <v>610</v>
      </c>
      <c r="K143" s="48" t="s">
        <v>473</v>
      </c>
      <c r="L143" s="165">
        <v>17.225624</v>
      </c>
      <c r="M143" s="165">
        <v>100.109303</v>
      </c>
      <c r="N143" s="48" t="s">
        <v>52</v>
      </c>
      <c r="O143" s="164" t="s">
        <v>57</v>
      </c>
      <c r="P143" s="113">
        <v>4</v>
      </c>
      <c r="Q143" s="113">
        <v>4</v>
      </c>
      <c r="R143" s="164">
        <v>4</v>
      </c>
      <c r="S143" s="33">
        <v>100</v>
      </c>
      <c r="T143" s="33">
        <v>85</v>
      </c>
      <c r="U143" s="33">
        <v>5</v>
      </c>
      <c r="V143" s="166" t="s">
        <v>750</v>
      </c>
      <c r="W143" s="166" t="s">
        <v>751</v>
      </c>
      <c r="X143" s="48"/>
      <c r="Y143" s="116">
        <v>498000</v>
      </c>
      <c r="Z143" s="48"/>
    </row>
    <row r="144" spans="1:26" s="24" customFormat="1" ht="65.25" x14ac:dyDescent="0.5">
      <c r="A144" s="17">
        <v>137</v>
      </c>
      <c r="B144" s="77" t="s">
        <v>755</v>
      </c>
      <c r="C144" s="78" t="s">
        <v>756</v>
      </c>
      <c r="D144" s="18" t="s">
        <v>757</v>
      </c>
      <c r="E144" s="18" t="s">
        <v>74</v>
      </c>
      <c r="F144" s="18" t="s">
        <v>89</v>
      </c>
      <c r="G144" s="18">
        <v>5</v>
      </c>
      <c r="H144" s="18" t="s">
        <v>758</v>
      </c>
      <c r="I144" s="18" t="s">
        <v>758</v>
      </c>
      <c r="J144" s="77" t="s">
        <v>531</v>
      </c>
      <c r="K144" s="77" t="s">
        <v>473</v>
      </c>
      <c r="L144" s="172" t="s">
        <v>759</v>
      </c>
      <c r="M144" s="172" t="s">
        <v>760</v>
      </c>
      <c r="N144" s="18" t="s">
        <v>52</v>
      </c>
      <c r="O144" s="18" t="s">
        <v>25</v>
      </c>
      <c r="P144" s="77">
        <v>4</v>
      </c>
      <c r="Q144" s="18">
        <v>4</v>
      </c>
      <c r="R144" s="18">
        <v>4</v>
      </c>
      <c r="S144" s="79" t="s">
        <v>474</v>
      </c>
      <c r="T144" s="80" t="s">
        <v>474</v>
      </c>
      <c r="U144" s="80">
        <v>1199</v>
      </c>
      <c r="V144" s="82">
        <v>23621</v>
      </c>
      <c r="W144" s="82">
        <v>23682</v>
      </c>
      <c r="X144" s="83" t="s">
        <v>474</v>
      </c>
      <c r="Y144" s="84">
        <v>1472000</v>
      </c>
      <c r="Z144" s="85"/>
    </row>
    <row r="145" spans="1:26" s="24" customFormat="1" ht="130.5" x14ac:dyDescent="0.5">
      <c r="A145" s="17">
        <v>138</v>
      </c>
      <c r="B145" s="77" t="s">
        <v>755</v>
      </c>
      <c r="C145" s="78" t="s">
        <v>761</v>
      </c>
      <c r="D145" s="18" t="s">
        <v>757</v>
      </c>
      <c r="E145" s="18" t="s">
        <v>74</v>
      </c>
      <c r="F145" s="18" t="s">
        <v>89</v>
      </c>
      <c r="G145" s="18" t="s">
        <v>762</v>
      </c>
      <c r="H145" s="91" t="s">
        <v>763</v>
      </c>
      <c r="I145" s="18" t="s">
        <v>530</v>
      </c>
      <c r="J145" s="77" t="s">
        <v>531</v>
      </c>
      <c r="K145" s="77" t="s">
        <v>473</v>
      </c>
      <c r="L145" s="172" t="s">
        <v>764</v>
      </c>
      <c r="M145" s="173" t="s">
        <v>765</v>
      </c>
      <c r="N145" s="18" t="s">
        <v>52</v>
      </c>
      <c r="O145" s="18" t="s">
        <v>25</v>
      </c>
      <c r="P145" s="18">
        <v>1</v>
      </c>
      <c r="Q145" s="18">
        <v>4</v>
      </c>
      <c r="R145" s="18">
        <v>4</v>
      </c>
      <c r="S145" s="79" t="s">
        <v>474</v>
      </c>
      <c r="T145" s="80" t="s">
        <v>474</v>
      </c>
      <c r="U145" s="18">
        <v>593</v>
      </c>
      <c r="V145" s="82">
        <v>23621</v>
      </c>
      <c r="W145" s="82">
        <v>23682</v>
      </c>
      <c r="X145" s="83"/>
      <c r="Y145" s="84">
        <v>8995000</v>
      </c>
      <c r="Z145" s="87"/>
    </row>
    <row r="146" spans="1:26" s="24" customFormat="1" ht="87" x14ac:dyDescent="0.5">
      <c r="A146" s="17">
        <v>139</v>
      </c>
      <c r="B146" s="77" t="s">
        <v>755</v>
      </c>
      <c r="C146" s="78" t="s">
        <v>766</v>
      </c>
      <c r="D146" s="18" t="s">
        <v>757</v>
      </c>
      <c r="E146" s="18" t="s">
        <v>76</v>
      </c>
      <c r="F146" s="18" t="s">
        <v>89</v>
      </c>
      <c r="G146" s="18">
        <v>3</v>
      </c>
      <c r="H146" s="91" t="s">
        <v>767</v>
      </c>
      <c r="I146" s="18" t="s">
        <v>530</v>
      </c>
      <c r="J146" s="77" t="s">
        <v>531</v>
      </c>
      <c r="K146" s="77" t="s">
        <v>473</v>
      </c>
      <c r="L146" s="172" t="s">
        <v>768</v>
      </c>
      <c r="M146" s="173" t="s">
        <v>769</v>
      </c>
      <c r="N146" s="18" t="s">
        <v>52</v>
      </c>
      <c r="O146" s="18" t="s">
        <v>25</v>
      </c>
      <c r="P146" s="18">
        <v>1</v>
      </c>
      <c r="Q146" s="18">
        <v>4</v>
      </c>
      <c r="R146" s="18">
        <v>4</v>
      </c>
      <c r="S146" s="79" t="s">
        <v>474</v>
      </c>
      <c r="T146" s="80" t="s">
        <v>474</v>
      </c>
      <c r="U146" s="18">
        <v>233</v>
      </c>
      <c r="V146" s="82">
        <v>23621</v>
      </c>
      <c r="W146" s="82">
        <v>23682</v>
      </c>
      <c r="X146" s="83"/>
      <c r="Y146" s="84">
        <v>2728900</v>
      </c>
      <c r="Z146" s="87"/>
    </row>
    <row r="147" spans="1:26" s="24" customFormat="1" ht="87" x14ac:dyDescent="0.5">
      <c r="A147" s="17">
        <v>140</v>
      </c>
      <c r="B147" s="77" t="s">
        <v>755</v>
      </c>
      <c r="C147" s="78" t="s">
        <v>770</v>
      </c>
      <c r="D147" s="18" t="s">
        <v>757</v>
      </c>
      <c r="E147" s="18" t="s">
        <v>76</v>
      </c>
      <c r="F147" s="18" t="s">
        <v>89</v>
      </c>
      <c r="G147" s="18">
        <v>10</v>
      </c>
      <c r="H147" s="91" t="s">
        <v>771</v>
      </c>
      <c r="I147" s="18" t="s">
        <v>530</v>
      </c>
      <c r="J147" s="77" t="s">
        <v>531</v>
      </c>
      <c r="K147" s="77" t="s">
        <v>473</v>
      </c>
      <c r="L147" s="172" t="s">
        <v>772</v>
      </c>
      <c r="M147" s="172" t="s">
        <v>773</v>
      </c>
      <c r="N147" s="18" t="s">
        <v>52</v>
      </c>
      <c r="O147" s="18" t="s">
        <v>25</v>
      </c>
      <c r="P147" s="18">
        <v>1</v>
      </c>
      <c r="Q147" s="18">
        <v>4</v>
      </c>
      <c r="R147" s="18">
        <v>4</v>
      </c>
      <c r="S147" s="79" t="s">
        <v>474</v>
      </c>
      <c r="T147" s="80" t="s">
        <v>474</v>
      </c>
      <c r="U147" s="18">
        <v>182</v>
      </c>
      <c r="V147" s="82">
        <v>23621</v>
      </c>
      <c r="W147" s="82">
        <v>23682</v>
      </c>
      <c r="X147" s="83"/>
      <c r="Y147" s="84">
        <v>2310700</v>
      </c>
      <c r="Z147" s="87"/>
    </row>
    <row r="148" spans="1:26" s="24" customFormat="1" ht="87" x14ac:dyDescent="0.5">
      <c r="A148" s="17">
        <v>141</v>
      </c>
      <c r="B148" s="77" t="s">
        <v>755</v>
      </c>
      <c r="C148" s="78" t="s">
        <v>774</v>
      </c>
      <c r="D148" s="18" t="s">
        <v>757</v>
      </c>
      <c r="E148" s="18" t="s">
        <v>76</v>
      </c>
      <c r="F148" s="18" t="s">
        <v>89</v>
      </c>
      <c r="G148" s="18">
        <v>10</v>
      </c>
      <c r="H148" s="91" t="s">
        <v>771</v>
      </c>
      <c r="I148" s="18" t="s">
        <v>530</v>
      </c>
      <c r="J148" s="77" t="s">
        <v>531</v>
      </c>
      <c r="K148" s="77" t="s">
        <v>473</v>
      </c>
      <c r="L148" s="77">
        <v>17.718603900000002</v>
      </c>
      <c r="M148" s="77">
        <v>100.34113309999999</v>
      </c>
      <c r="N148" s="18" t="s">
        <v>52</v>
      </c>
      <c r="O148" s="18" t="s">
        <v>25</v>
      </c>
      <c r="P148" s="18">
        <v>1</v>
      </c>
      <c r="Q148" s="18">
        <v>4</v>
      </c>
      <c r="R148" s="18">
        <v>4</v>
      </c>
      <c r="S148" s="79" t="s">
        <v>474</v>
      </c>
      <c r="T148" s="80" t="s">
        <v>474</v>
      </c>
      <c r="U148" s="18">
        <v>182</v>
      </c>
      <c r="V148" s="82">
        <v>23621</v>
      </c>
      <c r="W148" s="82">
        <v>23682</v>
      </c>
      <c r="X148" s="83"/>
      <c r="Y148" s="84">
        <v>428000</v>
      </c>
      <c r="Z148" s="87"/>
    </row>
    <row r="149" spans="1:26" s="24" customFormat="1" ht="24" x14ac:dyDescent="0.5">
      <c r="A149" s="17">
        <v>142</v>
      </c>
      <c r="B149" s="17" t="s">
        <v>775</v>
      </c>
      <c r="C149" s="48" t="s">
        <v>776</v>
      </c>
      <c r="D149" s="32" t="s">
        <v>60</v>
      </c>
      <c r="E149" s="161" t="s">
        <v>81</v>
      </c>
      <c r="F149" s="17" t="s">
        <v>89</v>
      </c>
      <c r="G149" s="17">
        <v>9</v>
      </c>
      <c r="H149" s="17" t="s">
        <v>777</v>
      </c>
      <c r="I149" s="17" t="s">
        <v>778</v>
      </c>
      <c r="J149" s="17" t="s">
        <v>610</v>
      </c>
      <c r="K149" s="17" t="s">
        <v>473</v>
      </c>
      <c r="L149" s="17">
        <v>17.390097690000001</v>
      </c>
      <c r="M149" s="17">
        <v>100.02999635</v>
      </c>
      <c r="N149" s="17" t="s">
        <v>52</v>
      </c>
      <c r="O149" s="17" t="s">
        <v>25</v>
      </c>
      <c r="P149" s="17">
        <v>4</v>
      </c>
      <c r="Q149" s="17">
        <v>4</v>
      </c>
      <c r="R149" s="17">
        <v>4</v>
      </c>
      <c r="S149" s="17">
        <v>100</v>
      </c>
      <c r="T149" s="17" t="s">
        <v>474</v>
      </c>
      <c r="U149" s="17">
        <v>3</v>
      </c>
      <c r="V149" s="156" t="s">
        <v>741</v>
      </c>
      <c r="W149" s="156" t="s">
        <v>742</v>
      </c>
      <c r="X149" s="30" t="s">
        <v>520</v>
      </c>
      <c r="Y149" s="111">
        <v>145000</v>
      </c>
      <c r="Z149" s="32"/>
    </row>
    <row r="150" spans="1:26" s="24" customFormat="1" ht="108.75" x14ac:dyDescent="0.5">
      <c r="A150" s="17">
        <v>143</v>
      </c>
      <c r="B150" s="77" t="s">
        <v>779</v>
      </c>
      <c r="C150" s="78" t="s">
        <v>780</v>
      </c>
      <c r="D150" s="18" t="s">
        <v>64</v>
      </c>
      <c r="E150" s="18" t="s">
        <v>69</v>
      </c>
      <c r="F150" s="18" t="s">
        <v>111</v>
      </c>
      <c r="G150" s="18">
        <v>1</v>
      </c>
      <c r="H150" s="18" t="s">
        <v>781</v>
      </c>
      <c r="I150" s="18" t="s">
        <v>738</v>
      </c>
      <c r="J150" s="77" t="s">
        <v>734</v>
      </c>
      <c r="K150" s="77" t="s">
        <v>473</v>
      </c>
      <c r="L150" s="172">
        <v>17.3659</v>
      </c>
      <c r="M150" s="172">
        <v>100.0247</v>
      </c>
      <c r="N150" s="18" t="s">
        <v>52</v>
      </c>
      <c r="O150" s="18" t="s">
        <v>56</v>
      </c>
      <c r="P150" s="77">
        <v>4</v>
      </c>
      <c r="Q150" s="18">
        <v>4</v>
      </c>
      <c r="R150" s="18">
        <v>4</v>
      </c>
      <c r="S150" s="79">
        <v>10.98</v>
      </c>
      <c r="T150" s="80">
        <v>11780</v>
      </c>
      <c r="U150" s="80">
        <v>300</v>
      </c>
      <c r="V150" s="82">
        <v>242736</v>
      </c>
      <c r="W150" s="82">
        <v>242858</v>
      </c>
      <c r="X150" s="83"/>
      <c r="Y150" s="84">
        <v>467000</v>
      </c>
      <c r="Z150" s="85"/>
    </row>
    <row r="151" spans="1:26" s="24" customFormat="1" ht="65.25" x14ac:dyDescent="0.5">
      <c r="A151" s="17">
        <v>144</v>
      </c>
      <c r="B151" s="77" t="s">
        <v>779</v>
      </c>
      <c r="C151" s="78" t="s">
        <v>782</v>
      </c>
      <c r="D151" s="18" t="s">
        <v>64</v>
      </c>
      <c r="E151" s="18" t="s">
        <v>69</v>
      </c>
      <c r="F151" s="18" t="s">
        <v>112</v>
      </c>
      <c r="G151" s="18">
        <v>1</v>
      </c>
      <c r="H151" s="91" t="s">
        <v>783</v>
      </c>
      <c r="I151" s="18" t="s">
        <v>783</v>
      </c>
      <c r="J151" s="77" t="s">
        <v>734</v>
      </c>
      <c r="K151" s="77" t="s">
        <v>473</v>
      </c>
      <c r="L151" s="172">
        <v>17.353400000000001</v>
      </c>
      <c r="M151" s="173">
        <v>100.0425</v>
      </c>
      <c r="N151" s="18" t="s">
        <v>52</v>
      </c>
      <c r="O151" s="18" t="s">
        <v>56</v>
      </c>
      <c r="P151" s="18">
        <v>4</v>
      </c>
      <c r="Q151" s="18">
        <v>4</v>
      </c>
      <c r="R151" s="18">
        <v>4</v>
      </c>
      <c r="S151" s="79">
        <v>6.07</v>
      </c>
      <c r="T151" s="80">
        <v>1755</v>
      </c>
      <c r="U151" s="18">
        <v>350</v>
      </c>
      <c r="V151" s="82">
        <v>242737</v>
      </c>
      <c r="W151" s="82">
        <v>242859</v>
      </c>
      <c r="X151" s="83"/>
      <c r="Y151" s="84">
        <v>155000</v>
      </c>
      <c r="Z151" s="87"/>
    </row>
    <row r="152" spans="1:26" s="24" customFormat="1" ht="65.25" x14ac:dyDescent="0.5">
      <c r="A152" s="17">
        <v>145</v>
      </c>
      <c r="B152" s="77" t="s">
        <v>779</v>
      </c>
      <c r="C152" s="78" t="s">
        <v>784</v>
      </c>
      <c r="D152" s="18" t="s">
        <v>64</v>
      </c>
      <c r="E152" s="18" t="s">
        <v>69</v>
      </c>
      <c r="F152" s="18" t="s">
        <v>112</v>
      </c>
      <c r="G152" s="18">
        <v>4</v>
      </c>
      <c r="H152" s="91" t="s">
        <v>785</v>
      </c>
      <c r="I152" s="18" t="s">
        <v>738</v>
      </c>
      <c r="J152" s="77" t="s">
        <v>734</v>
      </c>
      <c r="K152" s="77" t="s">
        <v>473</v>
      </c>
      <c r="L152" s="172">
        <v>17.351299999999998</v>
      </c>
      <c r="M152" s="173">
        <v>100.03440000000001</v>
      </c>
      <c r="N152" s="18" t="s">
        <v>52</v>
      </c>
      <c r="O152" s="18" t="s">
        <v>56</v>
      </c>
      <c r="P152" s="18">
        <v>4</v>
      </c>
      <c r="Q152" s="18">
        <v>4</v>
      </c>
      <c r="R152" s="18">
        <v>4</v>
      </c>
      <c r="S152" s="79">
        <v>4.1399999999999997</v>
      </c>
      <c r="T152" s="80">
        <v>1143</v>
      </c>
      <c r="U152" s="18">
        <v>269</v>
      </c>
      <c r="V152" s="82">
        <v>242738</v>
      </c>
      <c r="W152" s="82">
        <v>242860</v>
      </c>
      <c r="X152" s="83"/>
      <c r="Y152" s="84">
        <v>105000</v>
      </c>
      <c r="Z152" s="87"/>
    </row>
    <row r="153" spans="1:26" s="24" customFormat="1" ht="87" x14ac:dyDescent="0.5">
      <c r="A153" s="17">
        <v>146</v>
      </c>
      <c r="B153" s="77" t="s">
        <v>779</v>
      </c>
      <c r="C153" s="78" t="s">
        <v>786</v>
      </c>
      <c r="D153" s="18" t="s">
        <v>64</v>
      </c>
      <c r="E153" s="18" t="s">
        <v>69</v>
      </c>
      <c r="F153" s="18" t="s">
        <v>112</v>
      </c>
      <c r="G153" s="18">
        <v>3</v>
      </c>
      <c r="H153" s="91" t="s">
        <v>787</v>
      </c>
      <c r="I153" s="18" t="s">
        <v>783</v>
      </c>
      <c r="J153" s="77" t="s">
        <v>734</v>
      </c>
      <c r="K153" s="77" t="s">
        <v>473</v>
      </c>
      <c r="L153" s="172">
        <v>17.345600000000001</v>
      </c>
      <c r="M153" s="172">
        <v>100.044</v>
      </c>
      <c r="N153" s="18" t="s">
        <v>52</v>
      </c>
      <c r="O153" s="18" t="s">
        <v>56</v>
      </c>
      <c r="P153" s="18">
        <v>4</v>
      </c>
      <c r="Q153" s="18">
        <v>4</v>
      </c>
      <c r="R153" s="18">
        <v>4</v>
      </c>
      <c r="S153" s="79">
        <v>9.24</v>
      </c>
      <c r="T153" s="80">
        <v>2595</v>
      </c>
      <c r="U153" s="18">
        <v>329</v>
      </c>
      <c r="V153" s="82">
        <v>242739</v>
      </c>
      <c r="W153" s="82">
        <v>242861</v>
      </c>
      <c r="X153" s="83" t="s">
        <v>788</v>
      </c>
      <c r="Y153" s="84">
        <v>134000</v>
      </c>
      <c r="Z153" s="87"/>
    </row>
    <row r="154" spans="1:26" s="169" customFormat="1" ht="43.5" x14ac:dyDescent="0.5">
      <c r="A154" s="17">
        <v>147</v>
      </c>
      <c r="B154" s="163" t="s">
        <v>789</v>
      </c>
      <c r="C154" s="36" t="s">
        <v>790</v>
      </c>
      <c r="D154" s="164" t="s">
        <v>60</v>
      </c>
      <c r="E154" s="164" t="s">
        <v>80</v>
      </c>
      <c r="F154" s="164" t="s">
        <v>105</v>
      </c>
      <c r="G154" s="164">
        <v>7</v>
      </c>
      <c r="H154" s="164" t="s">
        <v>748</v>
      </c>
      <c r="I154" s="163" t="s">
        <v>749</v>
      </c>
      <c r="J154" s="163" t="s">
        <v>610</v>
      </c>
      <c r="K154" s="163" t="s">
        <v>473</v>
      </c>
      <c r="L154" s="165">
        <v>17.213868999999999</v>
      </c>
      <c r="M154" s="165">
        <v>100.2294</v>
      </c>
      <c r="N154" s="48" t="s">
        <v>52</v>
      </c>
      <c r="O154" s="164" t="s">
        <v>57</v>
      </c>
      <c r="P154" s="113">
        <v>4</v>
      </c>
      <c r="Q154" s="113">
        <v>4</v>
      </c>
      <c r="R154" s="164">
        <v>4</v>
      </c>
      <c r="S154" s="33">
        <v>80</v>
      </c>
      <c r="T154" s="33">
        <v>80</v>
      </c>
      <c r="U154" s="33">
        <v>5</v>
      </c>
      <c r="V154" s="166" t="s">
        <v>750</v>
      </c>
      <c r="W154" s="166" t="s">
        <v>751</v>
      </c>
      <c r="X154" s="167"/>
      <c r="Y154" s="116">
        <v>498000</v>
      </c>
      <c r="Z154" s="168"/>
    </row>
    <row r="155" spans="1:26" s="169" customFormat="1" ht="43.5" x14ac:dyDescent="0.5">
      <c r="A155" s="17">
        <v>148</v>
      </c>
      <c r="B155" s="163" t="s">
        <v>789</v>
      </c>
      <c r="C155" s="36" t="s">
        <v>791</v>
      </c>
      <c r="D155" s="48" t="s">
        <v>60</v>
      </c>
      <c r="E155" s="48" t="s">
        <v>80</v>
      </c>
      <c r="F155" s="48" t="s">
        <v>105</v>
      </c>
      <c r="G155" s="48">
        <v>8</v>
      </c>
      <c r="H155" s="48" t="s">
        <v>752</v>
      </c>
      <c r="I155" s="163" t="s">
        <v>749</v>
      </c>
      <c r="J155" s="48" t="s">
        <v>610</v>
      </c>
      <c r="K155" s="48" t="s">
        <v>473</v>
      </c>
      <c r="L155" s="165">
        <v>17.194953999999999</v>
      </c>
      <c r="M155" s="165">
        <v>100.20419</v>
      </c>
      <c r="N155" s="48" t="s">
        <v>52</v>
      </c>
      <c r="O155" s="164" t="s">
        <v>57</v>
      </c>
      <c r="P155" s="113">
        <v>4</v>
      </c>
      <c r="Q155" s="113">
        <v>4</v>
      </c>
      <c r="R155" s="164">
        <v>4</v>
      </c>
      <c r="S155" s="33">
        <v>100</v>
      </c>
      <c r="T155" s="33">
        <v>85</v>
      </c>
      <c r="U155" s="33">
        <v>5</v>
      </c>
      <c r="V155" s="166" t="s">
        <v>750</v>
      </c>
      <c r="W155" s="166" t="s">
        <v>751</v>
      </c>
      <c r="X155" s="48"/>
      <c r="Y155" s="116">
        <v>498000</v>
      </c>
      <c r="Z155" s="48"/>
    </row>
    <row r="156" spans="1:26" s="169" customFormat="1" ht="43.5" x14ac:dyDescent="0.5">
      <c r="A156" s="17">
        <v>149</v>
      </c>
      <c r="B156" s="163" t="s">
        <v>789</v>
      </c>
      <c r="C156" s="36" t="s">
        <v>792</v>
      </c>
      <c r="D156" s="48" t="s">
        <v>60</v>
      </c>
      <c r="E156" s="48" t="s">
        <v>80</v>
      </c>
      <c r="F156" s="48" t="s">
        <v>105</v>
      </c>
      <c r="G156" s="48">
        <v>8</v>
      </c>
      <c r="H156" s="48" t="s">
        <v>752</v>
      </c>
      <c r="I156" s="163" t="s">
        <v>749</v>
      </c>
      <c r="J156" s="48" t="s">
        <v>610</v>
      </c>
      <c r="K156" s="48" t="s">
        <v>473</v>
      </c>
      <c r="L156" s="165">
        <v>17.203061000000002</v>
      </c>
      <c r="M156" s="113">
        <v>100.23797</v>
      </c>
      <c r="N156" s="48" t="s">
        <v>52</v>
      </c>
      <c r="O156" s="164" t="s">
        <v>57</v>
      </c>
      <c r="P156" s="113">
        <v>4</v>
      </c>
      <c r="Q156" s="113">
        <v>4</v>
      </c>
      <c r="R156" s="164">
        <v>4</v>
      </c>
      <c r="S156" s="33">
        <v>100</v>
      </c>
      <c r="T156" s="33">
        <v>85</v>
      </c>
      <c r="U156" s="33">
        <v>5</v>
      </c>
      <c r="V156" s="166" t="s">
        <v>750</v>
      </c>
      <c r="W156" s="166" t="s">
        <v>751</v>
      </c>
      <c r="X156" s="48"/>
      <c r="Y156" s="116">
        <v>498000</v>
      </c>
      <c r="Z156" s="48"/>
    </row>
    <row r="157" spans="1:26" s="169" customFormat="1" ht="43.5" x14ac:dyDescent="0.5">
      <c r="A157" s="17">
        <v>150</v>
      </c>
      <c r="B157" s="163" t="s">
        <v>789</v>
      </c>
      <c r="C157" s="36" t="s">
        <v>793</v>
      </c>
      <c r="D157" s="48" t="s">
        <v>60</v>
      </c>
      <c r="E157" s="48" t="s">
        <v>80</v>
      </c>
      <c r="F157" s="48" t="s">
        <v>105</v>
      </c>
      <c r="G157" s="48">
        <v>5</v>
      </c>
      <c r="H157" s="48" t="s">
        <v>753</v>
      </c>
      <c r="I157" s="163" t="s">
        <v>749</v>
      </c>
      <c r="J157" s="48" t="s">
        <v>610</v>
      </c>
      <c r="K157" s="48" t="s">
        <v>473</v>
      </c>
      <c r="L157" s="165">
        <v>17.209067999999998</v>
      </c>
      <c r="M157" s="165">
        <v>100.224429</v>
      </c>
      <c r="N157" s="48" t="s">
        <v>52</v>
      </c>
      <c r="O157" s="164" t="s">
        <v>57</v>
      </c>
      <c r="P157" s="113">
        <v>4</v>
      </c>
      <c r="Q157" s="113">
        <v>4</v>
      </c>
      <c r="R157" s="164">
        <v>4</v>
      </c>
      <c r="S157" s="33">
        <v>80</v>
      </c>
      <c r="T157" s="33">
        <v>80</v>
      </c>
      <c r="U157" s="33">
        <v>5</v>
      </c>
      <c r="V157" s="166" t="s">
        <v>750</v>
      </c>
      <c r="W157" s="166" t="s">
        <v>751</v>
      </c>
      <c r="X157" s="48"/>
      <c r="Y157" s="116">
        <v>498000</v>
      </c>
      <c r="Z157" s="48"/>
    </row>
    <row r="158" spans="1:26" s="169" customFormat="1" ht="43.5" x14ac:dyDescent="0.5">
      <c r="A158" s="17">
        <v>151</v>
      </c>
      <c r="B158" s="163" t="s">
        <v>789</v>
      </c>
      <c r="C158" s="36" t="s">
        <v>794</v>
      </c>
      <c r="D158" s="48" t="s">
        <v>60</v>
      </c>
      <c r="E158" s="48" t="s">
        <v>80</v>
      </c>
      <c r="F158" s="48" t="s">
        <v>105</v>
      </c>
      <c r="G158" s="48">
        <v>8</v>
      </c>
      <c r="H158" s="48" t="s">
        <v>752</v>
      </c>
      <c r="I158" s="163" t="s">
        <v>749</v>
      </c>
      <c r="J158" s="48" t="s">
        <v>610</v>
      </c>
      <c r="K158" s="48" t="s">
        <v>473</v>
      </c>
      <c r="L158" s="170">
        <v>17.200817000000001</v>
      </c>
      <c r="M158" s="113">
        <v>100.239521</v>
      </c>
      <c r="N158" s="48" t="s">
        <v>52</v>
      </c>
      <c r="O158" s="164" t="s">
        <v>57</v>
      </c>
      <c r="P158" s="113">
        <v>4</v>
      </c>
      <c r="Q158" s="113">
        <v>4</v>
      </c>
      <c r="R158" s="164">
        <v>4</v>
      </c>
      <c r="S158" s="33">
        <v>100</v>
      </c>
      <c r="T158" s="33">
        <v>85</v>
      </c>
      <c r="U158" s="33">
        <v>5</v>
      </c>
      <c r="V158" s="166" t="s">
        <v>750</v>
      </c>
      <c r="W158" s="166" t="s">
        <v>751</v>
      </c>
      <c r="X158" s="48"/>
      <c r="Y158" s="116">
        <v>498000</v>
      </c>
      <c r="Z158" s="48"/>
    </row>
    <row r="159" spans="1:26" s="169" customFormat="1" ht="43.5" x14ac:dyDescent="0.5">
      <c r="A159" s="17">
        <v>152</v>
      </c>
      <c r="B159" s="163" t="s">
        <v>789</v>
      </c>
      <c r="C159" s="36" t="s">
        <v>795</v>
      </c>
      <c r="D159" s="48" t="s">
        <v>60</v>
      </c>
      <c r="E159" s="48" t="s">
        <v>80</v>
      </c>
      <c r="F159" s="48" t="s">
        <v>105</v>
      </c>
      <c r="G159" s="48">
        <v>8</v>
      </c>
      <c r="H159" s="48" t="s">
        <v>752</v>
      </c>
      <c r="I159" s="163" t="s">
        <v>749</v>
      </c>
      <c r="J159" s="48" t="s">
        <v>610</v>
      </c>
      <c r="K159" s="48" t="s">
        <v>473</v>
      </c>
      <c r="L159" s="165">
        <v>17.204286</v>
      </c>
      <c r="M159" s="170">
        <v>100.22952100000001</v>
      </c>
      <c r="N159" s="48" t="s">
        <v>52</v>
      </c>
      <c r="O159" s="164" t="s">
        <v>57</v>
      </c>
      <c r="P159" s="113">
        <v>4</v>
      </c>
      <c r="Q159" s="113">
        <v>4</v>
      </c>
      <c r="R159" s="164">
        <v>4</v>
      </c>
      <c r="S159" s="33">
        <v>100</v>
      </c>
      <c r="T159" s="33">
        <v>85</v>
      </c>
      <c r="U159" s="33">
        <v>5</v>
      </c>
      <c r="V159" s="166" t="s">
        <v>750</v>
      </c>
      <c r="W159" s="166" t="s">
        <v>751</v>
      </c>
      <c r="X159" s="48"/>
      <c r="Y159" s="116">
        <v>498000</v>
      </c>
      <c r="Z159" s="48"/>
    </row>
    <row r="160" spans="1:26" s="169" customFormat="1" ht="43.5" x14ac:dyDescent="0.5">
      <c r="A160" s="17">
        <v>153</v>
      </c>
      <c r="B160" s="163" t="s">
        <v>789</v>
      </c>
      <c r="C160" s="36" t="s">
        <v>796</v>
      </c>
      <c r="D160" s="48" t="s">
        <v>60</v>
      </c>
      <c r="E160" s="48" t="s">
        <v>80</v>
      </c>
      <c r="F160" s="48" t="s">
        <v>105</v>
      </c>
      <c r="G160" s="48">
        <v>8</v>
      </c>
      <c r="H160" s="48" t="s">
        <v>752</v>
      </c>
      <c r="I160" s="163" t="s">
        <v>749</v>
      </c>
      <c r="J160" s="48" t="s">
        <v>610</v>
      </c>
      <c r="K160" s="48" t="s">
        <v>473</v>
      </c>
      <c r="L160" s="165">
        <v>17.197527000000001</v>
      </c>
      <c r="M160" s="113">
        <v>100.220035</v>
      </c>
      <c r="N160" s="48" t="s">
        <v>52</v>
      </c>
      <c r="O160" s="164" t="s">
        <v>57</v>
      </c>
      <c r="P160" s="113">
        <v>4</v>
      </c>
      <c r="Q160" s="113">
        <v>4</v>
      </c>
      <c r="R160" s="164">
        <v>4</v>
      </c>
      <c r="S160" s="33">
        <v>100</v>
      </c>
      <c r="T160" s="33">
        <v>85</v>
      </c>
      <c r="U160" s="33">
        <v>5</v>
      </c>
      <c r="V160" s="166" t="s">
        <v>750</v>
      </c>
      <c r="W160" s="166" t="s">
        <v>751</v>
      </c>
      <c r="X160" s="48"/>
      <c r="Y160" s="116">
        <v>498000</v>
      </c>
      <c r="Z160" s="48"/>
    </row>
    <row r="161" spans="1:26" s="169" customFormat="1" ht="43.5" x14ac:dyDescent="0.5">
      <c r="A161" s="17">
        <v>154</v>
      </c>
      <c r="B161" s="163" t="s">
        <v>789</v>
      </c>
      <c r="C161" s="36" t="s">
        <v>797</v>
      </c>
      <c r="D161" s="48" t="s">
        <v>60</v>
      </c>
      <c r="E161" s="48" t="s">
        <v>80</v>
      </c>
      <c r="F161" s="48" t="s">
        <v>105</v>
      </c>
      <c r="G161" s="48">
        <v>8</v>
      </c>
      <c r="H161" s="48" t="s">
        <v>752</v>
      </c>
      <c r="I161" s="163" t="s">
        <v>749</v>
      </c>
      <c r="J161" s="48" t="s">
        <v>610</v>
      </c>
      <c r="K161" s="48" t="s">
        <v>473</v>
      </c>
      <c r="L161" s="171">
        <v>17.205102</v>
      </c>
      <c r="M161" s="171">
        <v>100.221312</v>
      </c>
      <c r="N161" s="48" t="s">
        <v>52</v>
      </c>
      <c r="O161" s="164" t="s">
        <v>57</v>
      </c>
      <c r="P161" s="113">
        <v>4</v>
      </c>
      <c r="Q161" s="113">
        <v>4</v>
      </c>
      <c r="R161" s="164">
        <v>4</v>
      </c>
      <c r="S161" s="33">
        <v>100</v>
      </c>
      <c r="T161" s="33">
        <v>85</v>
      </c>
      <c r="U161" s="33">
        <v>5</v>
      </c>
      <c r="V161" s="166" t="s">
        <v>750</v>
      </c>
      <c r="W161" s="166" t="s">
        <v>751</v>
      </c>
      <c r="X161" s="48"/>
      <c r="Y161" s="116">
        <v>498000</v>
      </c>
      <c r="Z161" s="48"/>
    </row>
    <row r="162" spans="1:26" s="169" customFormat="1" ht="43.5" x14ac:dyDescent="0.5">
      <c r="A162" s="17">
        <v>155</v>
      </c>
      <c r="B162" s="163" t="s">
        <v>789</v>
      </c>
      <c r="C162" s="36" t="s">
        <v>798</v>
      </c>
      <c r="D162" s="48" t="s">
        <v>60</v>
      </c>
      <c r="E162" s="48" t="s">
        <v>80</v>
      </c>
      <c r="F162" s="48" t="s">
        <v>105</v>
      </c>
      <c r="G162" s="48">
        <v>1</v>
      </c>
      <c r="H162" s="48" t="s">
        <v>749</v>
      </c>
      <c r="I162" s="163" t="s">
        <v>749</v>
      </c>
      <c r="J162" s="48" t="s">
        <v>610</v>
      </c>
      <c r="K162" s="48" t="s">
        <v>473</v>
      </c>
      <c r="L162" s="165">
        <v>17.203700999999999</v>
      </c>
      <c r="M162" s="165">
        <v>100.239453</v>
      </c>
      <c r="N162" s="48" t="s">
        <v>52</v>
      </c>
      <c r="O162" s="164" t="s">
        <v>57</v>
      </c>
      <c r="P162" s="113">
        <v>4</v>
      </c>
      <c r="Q162" s="113">
        <v>4</v>
      </c>
      <c r="R162" s="164">
        <v>4</v>
      </c>
      <c r="S162" s="33">
        <v>80</v>
      </c>
      <c r="T162" s="33">
        <v>80</v>
      </c>
      <c r="U162" s="33">
        <v>5</v>
      </c>
      <c r="V162" s="166" t="s">
        <v>750</v>
      </c>
      <c r="W162" s="166" t="s">
        <v>751</v>
      </c>
      <c r="X162" s="48"/>
      <c r="Y162" s="116">
        <v>498000</v>
      </c>
      <c r="Z162" s="48"/>
    </row>
    <row r="163" spans="1:26" s="169" customFormat="1" ht="43.5" x14ac:dyDescent="0.5">
      <c r="A163" s="17">
        <v>156</v>
      </c>
      <c r="B163" s="163" t="s">
        <v>789</v>
      </c>
      <c r="C163" s="36" t="s">
        <v>799</v>
      </c>
      <c r="D163" s="48" t="s">
        <v>60</v>
      </c>
      <c r="E163" s="48" t="s">
        <v>80</v>
      </c>
      <c r="F163" s="48" t="s">
        <v>105</v>
      </c>
      <c r="G163" s="48">
        <v>7</v>
      </c>
      <c r="H163" s="48" t="s">
        <v>748</v>
      </c>
      <c r="I163" s="163" t="s">
        <v>749</v>
      </c>
      <c r="J163" s="48" t="s">
        <v>610</v>
      </c>
      <c r="K163" s="48" t="s">
        <v>473</v>
      </c>
      <c r="L163" s="165">
        <v>17.209617999999999</v>
      </c>
      <c r="M163" s="165">
        <v>100.22132000000001</v>
      </c>
      <c r="N163" s="48" t="s">
        <v>52</v>
      </c>
      <c r="O163" s="164" t="s">
        <v>57</v>
      </c>
      <c r="P163" s="113">
        <v>4</v>
      </c>
      <c r="Q163" s="113">
        <v>4</v>
      </c>
      <c r="R163" s="164">
        <v>4</v>
      </c>
      <c r="S163" s="33">
        <v>80</v>
      </c>
      <c r="T163" s="33">
        <v>80</v>
      </c>
      <c r="U163" s="33">
        <v>5</v>
      </c>
      <c r="V163" s="166" t="s">
        <v>750</v>
      </c>
      <c r="W163" s="166" t="s">
        <v>751</v>
      </c>
      <c r="X163" s="48"/>
      <c r="Y163" s="116">
        <v>498000</v>
      </c>
      <c r="Z163" s="48"/>
    </row>
    <row r="164" spans="1:26" s="169" customFormat="1" ht="43.5" x14ac:dyDescent="0.5">
      <c r="A164" s="17">
        <v>157</v>
      </c>
      <c r="B164" s="163" t="s">
        <v>789</v>
      </c>
      <c r="C164" s="36" t="s">
        <v>800</v>
      </c>
      <c r="D164" s="48" t="s">
        <v>60</v>
      </c>
      <c r="E164" s="48" t="s">
        <v>80</v>
      </c>
      <c r="F164" s="48" t="s">
        <v>105</v>
      </c>
      <c r="G164" s="48">
        <v>7</v>
      </c>
      <c r="H164" s="48" t="s">
        <v>748</v>
      </c>
      <c r="I164" s="163" t="s">
        <v>749</v>
      </c>
      <c r="J164" s="48" t="s">
        <v>610</v>
      </c>
      <c r="K164" s="48" t="s">
        <v>473</v>
      </c>
      <c r="L164" s="165">
        <v>17.218091000000001</v>
      </c>
      <c r="M164" s="165">
        <v>100.224362</v>
      </c>
      <c r="N164" s="48" t="s">
        <v>52</v>
      </c>
      <c r="O164" s="164" t="s">
        <v>57</v>
      </c>
      <c r="P164" s="113">
        <v>4</v>
      </c>
      <c r="Q164" s="113">
        <v>4</v>
      </c>
      <c r="R164" s="164">
        <v>4</v>
      </c>
      <c r="S164" s="33">
        <v>80</v>
      </c>
      <c r="T164" s="33">
        <v>80</v>
      </c>
      <c r="U164" s="33">
        <v>5</v>
      </c>
      <c r="V164" s="166" t="s">
        <v>750</v>
      </c>
      <c r="W164" s="166" t="s">
        <v>751</v>
      </c>
      <c r="X164" s="48"/>
      <c r="Y164" s="116">
        <v>498000</v>
      </c>
      <c r="Z164" s="48"/>
    </row>
    <row r="165" spans="1:26" s="169" customFormat="1" ht="43.5" x14ac:dyDescent="0.5">
      <c r="A165" s="17">
        <v>158</v>
      </c>
      <c r="B165" s="163" t="s">
        <v>789</v>
      </c>
      <c r="C165" s="36" t="s">
        <v>801</v>
      </c>
      <c r="D165" s="48" t="s">
        <v>60</v>
      </c>
      <c r="E165" s="48" t="s">
        <v>80</v>
      </c>
      <c r="F165" s="48" t="s">
        <v>105</v>
      </c>
      <c r="G165" s="48">
        <v>7</v>
      </c>
      <c r="H165" s="48" t="s">
        <v>748</v>
      </c>
      <c r="I165" s="163" t="s">
        <v>749</v>
      </c>
      <c r="J165" s="48" t="s">
        <v>610</v>
      </c>
      <c r="K165" s="48" t="s">
        <v>473</v>
      </c>
      <c r="L165" s="165">
        <v>17.226022</v>
      </c>
      <c r="M165" s="165">
        <v>100.11124100000001</v>
      </c>
      <c r="N165" s="48" t="s">
        <v>52</v>
      </c>
      <c r="O165" s="164" t="s">
        <v>57</v>
      </c>
      <c r="P165" s="113">
        <v>4</v>
      </c>
      <c r="Q165" s="113">
        <v>4</v>
      </c>
      <c r="R165" s="164">
        <v>4</v>
      </c>
      <c r="S165" s="33">
        <v>100</v>
      </c>
      <c r="T165" s="33">
        <v>85</v>
      </c>
      <c r="U165" s="33">
        <v>5</v>
      </c>
      <c r="V165" s="166" t="s">
        <v>750</v>
      </c>
      <c r="W165" s="166" t="s">
        <v>751</v>
      </c>
      <c r="X165" s="48"/>
      <c r="Y165" s="116">
        <v>498000</v>
      </c>
      <c r="Z165" s="48"/>
    </row>
    <row r="166" spans="1:26" s="169" customFormat="1" ht="43.5" x14ac:dyDescent="0.5">
      <c r="A166" s="17">
        <v>159</v>
      </c>
      <c r="B166" s="163" t="s">
        <v>789</v>
      </c>
      <c r="C166" s="36" t="s">
        <v>802</v>
      </c>
      <c r="D166" s="48" t="s">
        <v>60</v>
      </c>
      <c r="E166" s="48" t="s">
        <v>80</v>
      </c>
      <c r="F166" s="48" t="s">
        <v>105</v>
      </c>
      <c r="G166" s="48">
        <v>7</v>
      </c>
      <c r="H166" s="48" t="s">
        <v>748</v>
      </c>
      <c r="I166" s="163" t="s">
        <v>749</v>
      </c>
      <c r="J166" s="48" t="s">
        <v>610</v>
      </c>
      <c r="K166" s="48" t="s">
        <v>473</v>
      </c>
      <c r="L166" s="165">
        <v>17.227803000000002</v>
      </c>
      <c r="M166" s="170">
        <v>100.221346</v>
      </c>
      <c r="N166" s="48" t="s">
        <v>52</v>
      </c>
      <c r="O166" s="164" t="s">
        <v>57</v>
      </c>
      <c r="P166" s="113">
        <v>4</v>
      </c>
      <c r="Q166" s="113">
        <v>4</v>
      </c>
      <c r="R166" s="164">
        <v>4</v>
      </c>
      <c r="S166" s="33">
        <v>100</v>
      </c>
      <c r="T166" s="33">
        <v>85</v>
      </c>
      <c r="U166" s="33">
        <v>5</v>
      </c>
      <c r="V166" s="166" t="s">
        <v>750</v>
      </c>
      <c r="W166" s="166" t="s">
        <v>751</v>
      </c>
      <c r="X166" s="48"/>
      <c r="Y166" s="116">
        <v>498000</v>
      </c>
      <c r="Z166" s="48"/>
    </row>
    <row r="167" spans="1:26" s="169" customFormat="1" ht="43.5" x14ac:dyDescent="0.5">
      <c r="A167" s="17">
        <v>160</v>
      </c>
      <c r="B167" s="163" t="s">
        <v>789</v>
      </c>
      <c r="C167" s="36" t="s">
        <v>803</v>
      </c>
      <c r="D167" s="48" t="s">
        <v>60</v>
      </c>
      <c r="E167" s="48" t="s">
        <v>80</v>
      </c>
      <c r="F167" s="48" t="s">
        <v>105</v>
      </c>
      <c r="G167" s="48">
        <v>8</v>
      </c>
      <c r="H167" s="48" t="s">
        <v>752</v>
      </c>
      <c r="I167" s="163" t="s">
        <v>749</v>
      </c>
      <c r="J167" s="48" t="s">
        <v>610</v>
      </c>
      <c r="K167" s="48" t="s">
        <v>473</v>
      </c>
      <c r="L167" s="165">
        <v>17.196978999999999</v>
      </c>
      <c r="M167" s="170">
        <v>100.112239</v>
      </c>
      <c r="N167" s="48" t="s">
        <v>52</v>
      </c>
      <c r="O167" s="164" t="s">
        <v>57</v>
      </c>
      <c r="P167" s="113">
        <v>4</v>
      </c>
      <c r="Q167" s="113">
        <v>4</v>
      </c>
      <c r="R167" s="164">
        <v>4</v>
      </c>
      <c r="S167" s="33">
        <v>100</v>
      </c>
      <c r="T167" s="33">
        <v>85</v>
      </c>
      <c r="U167" s="33">
        <v>5</v>
      </c>
      <c r="V167" s="166" t="s">
        <v>750</v>
      </c>
      <c r="W167" s="166" t="s">
        <v>751</v>
      </c>
      <c r="X167" s="48"/>
      <c r="Y167" s="116">
        <v>498000</v>
      </c>
      <c r="Z167" s="48"/>
    </row>
    <row r="168" spans="1:26" s="169" customFormat="1" ht="43.5" x14ac:dyDescent="0.5">
      <c r="A168" s="17">
        <v>161</v>
      </c>
      <c r="B168" s="163" t="s">
        <v>789</v>
      </c>
      <c r="C168" s="36" t="s">
        <v>804</v>
      </c>
      <c r="D168" s="48" t="s">
        <v>60</v>
      </c>
      <c r="E168" s="48" t="s">
        <v>80</v>
      </c>
      <c r="F168" s="48" t="s">
        <v>105</v>
      </c>
      <c r="G168" s="48">
        <v>8</v>
      </c>
      <c r="H168" s="48" t="s">
        <v>752</v>
      </c>
      <c r="I168" s="163" t="s">
        <v>749</v>
      </c>
      <c r="J168" s="48" t="s">
        <v>610</v>
      </c>
      <c r="K168" s="48" t="s">
        <v>473</v>
      </c>
      <c r="L168" s="165">
        <v>17.201362</v>
      </c>
      <c r="M168" s="165">
        <v>100.22311500000001</v>
      </c>
      <c r="N168" s="48" t="s">
        <v>52</v>
      </c>
      <c r="O168" s="164" t="s">
        <v>57</v>
      </c>
      <c r="P168" s="113">
        <v>4</v>
      </c>
      <c r="Q168" s="113">
        <v>4</v>
      </c>
      <c r="R168" s="164">
        <v>4</v>
      </c>
      <c r="S168" s="33">
        <v>100</v>
      </c>
      <c r="T168" s="33">
        <v>85</v>
      </c>
      <c r="U168" s="33">
        <v>5</v>
      </c>
      <c r="V168" s="166" t="s">
        <v>750</v>
      </c>
      <c r="W168" s="166" t="s">
        <v>751</v>
      </c>
      <c r="X168" s="48"/>
      <c r="Y168" s="116">
        <v>498000</v>
      </c>
      <c r="Z168" s="48"/>
    </row>
    <row r="169" spans="1:26" s="169" customFormat="1" ht="43.5" x14ac:dyDescent="0.5">
      <c r="A169" s="17">
        <v>162</v>
      </c>
      <c r="B169" s="163" t="s">
        <v>789</v>
      </c>
      <c r="C169" s="36" t="s">
        <v>805</v>
      </c>
      <c r="D169" s="48" t="s">
        <v>60</v>
      </c>
      <c r="E169" s="48" t="s">
        <v>80</v>
      </c>
      <c r="F169" s="48" t="s">
        <v>105</v>
      </c>
      <c r="G169" s="48">
        <v>5</v>
      </c>
      <c r="H169" s="48" t="s">
        <v>753</v>
      </c>
      <c r="I169" s="163" t="s">
        <v>749</v>
      </c>
      <c r="J169" s="48" t="s">
        <v>610</v>
      </c>
      <c r="K169" s="48" t="s">
        <v>473</v>
      </c>
      <c r="L169" s="165">
        <v>17.207027</v>
      </c>
      <c r="M169" s="165">
        <v>100.11281200000001</v>
      </c>
      <c r="N169" s="48" t="s">
        <v>52</v>
      </c>
      <c r="O169" s="164" t="s">
        <v>57</v>
      </c>
      <c r="P169" s="113">
        <v>4</v>
      </c>
      <c r="Q169" s="113">
        <v>4</v>
      </c>
      <c r="R169" s="164">
        <v>4</v>
      </c>
      <c r="S169" s="33">
        <v>100</v>
      </c>
      <c r="T169" s="33">
        <v>85</v>
      </c>
      <c r="U169" s="33">
        <v>5</v>
      </c>
      <c r="V169" s="166" t="s">
        <v>750</v>
      </c>
      <c r="W169" s="166" t="s">
        <v>751</v>
      </c>
      <c r="X169" s="48"/>
      <c r="Y169" s="116">
        <v>498000</v>
      </c>
      <c r="Z169" s="48"/>
    </row>
    <row r="170" spans="1:26" s="169" customFormat="1" ht="43.5" x14ac:dyDescent="0.5">
      <c r="A170" s="17">
        <v>163</v>
      </c>
      <c r="B170" s="163" t="s">
        <v>789</v>
      </c>
      <c r="C170" s="36" t="s">
        <v>806</v>
      </c>
      <c r="D170" s="48"/>
      <c r="E170" s="48"/>
      <c r="F170" s="48"/>
      <c r="G170" s="48"/>
      <c r="H170" s="48"/>
      <c r="I170" s="163"/>
      <c r="J170" s="48"/>
      <c r="K170" s="48"/>
      <c r="L170" s="165"/>
      <c r="M170" s="165">
        <v>100.23329699999999</v>
      </c>
      <c r="N170" s="48" t="s">
        <v>52</v>
      </c>
      <c r="O170" s="164" t="s">
        <v>57</v>
      </c>
      <c r="P170" s="113">
        <v>4</v>
      </c>
      <c r="Q170" s="113">
        <v>4</v>
      </c>
      <c r="R170" s="164">
        <v>4</v>
      </c>
      <c r="S170" s="33">
        <v>100</v>
      </c>
      <c r="T170" s="33">
        <v>85</v>
      </c>
      <c r="U170" s="33">
        <v>5</v>
      </c>
      <c r="V170" s="166" t="s">
        <v>750</v>
      </c>
      <c r="W170" s="166" t="s">
        <v>751</v>
      </c>
      <c r="X170" s="48"/>
      <c r="Y170" s="116">
        <v>498000</v>
      </c>
      <c r="Z170" s="48"/>
    </row>
    <row r="171" spans="1:26" s="169" customFormat="1" ht="43.5" x14ac:dyDescent="0.5">
      <c r="A171" s="17">
        <v>164</v>
      </c>
      <c r="B171" s="163" t="s">
        <v>789</v>
      </c>
      <c r="C171" s="36" t="s">
        <v>807</v>
      </c>
      <c r="D171" s="48"/>
      <c r="E171" s="48"/>
      <c r="F171" s="48"/>
      <c r="G171" s="48"/>
      <c r="H171" s="48"/>
      <c r="I171" s="163"/>
      <c r="J171" s="48"/>
      <c r="K171" s="48"/>
      <c r="L171" s="165"/>
      <c r="M171" s="165">
        <v>100.114121</v>
      </c>
      <c r="N171" s="48" t="s">
        <v>52</v>
      </c>
      <c r="O171" s="164" t="s">
        <v>57</v>
      </c>
      <c r="P171" s="113">
        <v>4</v>
      </c>
      <c r="Q171" s="113">
        <v>4</v>
      </c>
      <c r="R171" s="164">
        <v>4</v>
      </c>
      <c r="S171" s="33">
        <v>100</v>
      </c>
      <c r="T171" s="33">
        <v>85</v>
      </c>
      <c r="U171" s="33">
        <v>5</v>
      </c>
      <c r="V171" s="166" t="s">
        <v>750</v>
      </c>
      <c r="W171" s="166" t="s">
        <v>751</v>
      </c>
      <c r="X171" s="48"/>
      <c r="Y171" s="116">
        <v>498000</v>
      </c>
      <c r="Z171" s="48"/>
    </row>
    <row r="172" spans="1:26" s="169" customFormat="1" ht="43.5" x14ac:dyDescent="0.5">
      <c r="A172" s="17">
        <v>165</v>
      </c>
      <c r="B172" s="163" t="s">
        <v>789</v>
      </c>
      <c r="C172" s="36" t="s">
        <v>808</v>
      </c>
      <c r="D172" s="48"/>
      <c r="E172" s="48"/>
      <c r="F172" s="48"/>
      <c r="G172" s="48"/>
      <c r="H172" s="48"/>
      <c r="I172" s="163"/>
      <c r="J172" s="48"/>
      <c r="K172" s="48"/>
      <c r="L172" s="165"/>
      <c r="M172" s="165">
        <v>100.190422</v>
      </c>
      <c r="N172" s="48" t="s">
        <v>52</v>
      </c>
      <c r="O172" s="164" t="s">
        <v>57</v>
      </c>
      <c r="P172" s="113">
        <v>4</v>
      </c>
      <c r="Q172" s="113">
        <v>4</v>
      </c>
      <c r="R172" s="164">
        <v>4</v>
      </c>
      <c r="S172" s="33">
        <v>100</v>
      </c>
      <c r="T172" s="33">
        <v>85</v>
      </c>
      <c r="U172" s="33">
        <v>5</v>
      </c>
      <c r="V172" s="166" t="s">
        <v>750</v>
      </c>
      <c r="W172" s="166" t="s">
        <v>751</v>
      </c>
      <c r="X172" s="48"/>
      <c r="Y172" s="116">
        <v>498000</v>
      </c>
      <c r="Z172" s="48"/>
    </row>
    <row r="173" spans="1:26" s="169" customFormat="1" ht="43.5" x14ac:dyDescent="0.5">
      <c r="A173" s="17">
        <v>166</v>
      </c>
      <c r="B173" s="163" t="s">
        <v>789</v>
      </c>
      <c r="C173" s="36" t="s">
        <v>809</v>
      </c>
      <c r="D173" s="48"/>
      <c r="E173" s="48"/>
      <c r="F173" s="48"/>
      <c r="G173" s="48"/>
      <c r="H173" s="48"/>
      <c r="I173" s="163"/>
      <c r="J173" s="48"/>
      <c r="K173" s="48"/>
      <c r="L173" s="165"/>
      <c r="M173" s="165">
        <v>100.11200100000001</v>
      </c>
      <c r="N173" s="48" t="s">
        <v>52</v>
      </c>
      <c r="O173" s="174"/>
      <c r="P173" s="113">
        <v>4</v>
      </c>
      <c r="Q173" s="113">
        <v>4</v>
      </c>
      <c r="R173" s="164">
        <v>4</v>
      </c>
      <c r="S173" s="33">
        <v>80</v>
      </c>
      <c r="T173" s="33">
        <v>85</v>
      </c>
      <c r="U173" s="33">
        <v>5</v>
      </c>
      <c r="V173" s="166" t="s">
        <v>750</v>
      </c>
      <c r="W173" s="166" t="s">
        <v>751</v>
      </c>
      <c r="X173" s="48"/>
      <c r="Y173" s="116">
        <v>498000</v>
      </c>
      <c r="Z173" s="48"/>
    </row>
    <row r="174" spans="1:26" s="169" customFormat="1" ht="43.5" x14ac:dyDescent="0.5">
      <c r="A174" s="17">
        <v>167</v>
      </c>
      <c r="B174" s="163" t="s">
        <v>789</v>
      </c>
      <c r="C174" s="36" t="s">
        <v>810</v>
      </c>
      <c r="D174" s="48"/>
      <c r="E174" s="48"/>
      <c r="F174" s="48"/>
      <c r="G174" s="48"/>
      <c r="H174" s="48"/>
      <c r="I174" s="163"/>
      <c r="J174" s="48"/>
      <c r="K174" s="48"/>
      <c r="L174" s="165"/>
      <c r="M174" s="165">
        <v>100.264501</v>
      </c>
      <c r="N174" s="48" t="s">
        <v>52</v>
      </c>
      <c r="O174" s="164" t="s">
        <v>57</v>
      </c>
      <c r="P174" s="113">
        <v>4</v>
      </c>
      <c r="Q174" s="113">
        <v>4</v>
      </c>
      <c r="R174" s="164">
        <v>4</v>
      </c>
      <c r="S174" s="33">
        <v>100</v>
      </c>
      <c r="T174" s="33">
        <v>85</v>
      </c>
      <c r="U174" s="33">
        <v>5</v>
      </c>
      <c r="V174" s="166" t="s">
        <v>750</v>
      </c>
      <c r="W174" s="166" t="s">
        <v>751</v>
      </c>
      <c r="X174" s="48"/>
      <c r="Y174" s="116">
        <v>498000</v>
      </c>
      <c r="Z174" s="48"/>
    </row>
    <row r="175" spans="1:26" s="169" customFormat="1" ht="43.5" x14ac:dyDescent="0.5">
      <c r="A175" s="17">
        <v>168</v>
      </c>
      <c r="B175" s="163" t="s">
        <v>789</v>
      </c>
      <c r="C175" s="36" t="s">
        <v>811</v>
      </c>
      <c r="D175" s="48"/>
      <c r="E175" s="48"/>
      <c r="F175" s="48"/>
      <c r="G175" s="48"/>
      <c r="H175" s="48"/>
      <c r="I175" s="163"/>
      <c r="J175" s="48"/>
      <c r="K175" s="48"/>
      <c r="L175" s="165"/>
      <c r="M175" s="165">
        <v>100.239732</v>
      </c>
      <c r="N175" s="48" t="s">
        <v>52</v>
      </c>
      <c r="O175" s="164" t="s">
        <v>57</v>
      </c>
      <c r="P175" s="113">
        <v>4</v>
      </c>
      <c r="Q175" s="113">
        <v>4</v>
      </c>
      <c r="R175" s="164">
        <v>4</v>
      </c>
      <c r="S175" s="33">
        <v>100</v>
      </c>
      <c r="T175" s="33">
        <v>85</v>
      </c>
      <c r="U175" s="33">
        <v>5</v>
      </c>
      <c r="V175" s="166" t="s">
        <v>750</v>
      </c>
      <c r="W175" s="166" t="s">
        <v>751</v>
      </c>
      <c r="X175" s="48"/>
      <c r="Y175" s="116">
        <v>498000</v>
      </c>
      <c r="Z175" s="48"/>
    </row>
    <row r="176" spans="1:26" s="24" customFormat="1" x14ac:dyDescent="0.5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6"/>
      <c r="W176" s="176"/>
      <c r="X176" s="175"/>
      <c r="Y176" s="177">
        <f>SUM(Y8:Y175)</f>
        <v>192578392</v>
      </c>
      <c r="Z176" s="175"/>
    </row>
  </sheetData>
  <mergeCells count="36">
    <mergeCell ref="X6:X7"/>
    <mergeCell ref="Y6:Y7"/>
    <mergeCell ref="N6:N7"/>
    <mergeCell ref="O6:O7"/>
    <mergeCell ref="P6:P7"/>
    <mergeCell ref="Q6:Q7"/>
    <mergeCell ref="R6:R7"/>
    <mergeCell ref="S6:S7"/>
    <mergeCell ref="V3:Y4"/>
    <mergeCell ref="Z3:Z7"/>
    <mergeCell ref="D4:D7"/>
    <mergeCell ref="E4:E7"/>
    <mergeCell ref="G4:K5"/>
    <mergeCell ref="L4:M5"/>
    <mergeCell ref="N4:O5"/>
    <mergeCell ref="V5:V6"/>
    <mergeCell ref="W5:W6"/>
    <mergeCell ref="X5:Y5"/>
    <mergeCell ref="H6:H7"/>
    <mergeCell ref="I6:I7"/>
    <mergeCell ref="J6:J7"/>
    <mergeCell ref="K6:K7"/>
    <mergeCell ref="L6:L7"/>
    <mergeCell ref="T6:T7"/>
    <mergeCell ref="S1:U1"/>
    <mergeCell ref="A3:A7"/>
    <mergeCell ref="B3:B7"/>
    <mergeCell ref="C3:C7"/>
    <mergeCell ref="D3:E3"/>
    <mergeCell ref="F3:F7"/>
    <mergeCell ref="G3:O3"/>
    <mergeCell ref="P3:R5"/>
    <mergeCell ref="S3:U5"/>
    <mergeCell ref="G6:G7"/>
    <mergeCell ref="M6:M7"/>
    <mergeCell ref="U6:U7"/>
  </mergeCells>
  <dataValidations count="1">
    <dataValidation type="list" allowBlank="1" showInputMessage="1" showErrorMessage="1" sqref="P8:R1048576" xr:uid="{00000000-0002-0000-0C00-000000000000}">
      <formula1>"1,2,3,4"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2">
        <x14:dataValidation type="list" allowBlank="1" showInputMessage="1" showErrorMessage="1" xr:uid="{00000000-0002-0000-0C00-000001000000}">
          <x14:formula1>
            <xm:f>'C:\Users\User01\Downloads\ฟอร์มแบบรายงาน อปท\[10 แบบฟอร์ม_สทนช_004 (ทต.ผาจุก).xlsx]ประเภท-กิจกรรม-ลักษณะงาน'!#REF!</xm:f>
          </x14:formula1>
          <xm:sqref>D20:E23</xm:sqref>
        </x14:dataValidation>
        <x14:dataValidation type="list" allowBlank="1" showInputMessage="1" showErrorMessage="1" xr:uid="{00000000-0002-0000-0C00-000002000000}">
          <x14:formula1>
            <xm:f>'C:\Users\User01\Downloads\ฟอร์มแบบรายงาน อปท\[10 แบบฟอร์ม_สทนช_004 (ทต.ผาจุก).xlsx]แผนงานย่อย'!#REF!</xm:f>
          </x14:formula1>
          <xm:sqref>F20:F23</xm:sqref>
        </x14:dataValidation>
        <x14:dataValidation type="list" allowBlank="1" showInputMessage="1" showErrorMessage="1" xr:uid="{00000000-0002-0000-0C00-000003000000}">
          <x14:formula1>
            <xm:f>'C:\Users\User01\Downloads\ฟอร์มแบบรายงาน อปท\[10 แบบฟอร์ม_สทนช_004 (ทต.ผาจุก).xlsx]ชื่อลุ่มน้ำหลัก 22 ลุ่มน้ำ'!#REF!</xm:f>
          </x14:formula1>
          <xm:sqref>N20:N23</xm:sqref>
        </x14:dataValidation>
        <x14:dataValidation type="list" allowBlank="1" showInputMessage="1" showErrorMessage="1" xr:uid="{00000000-0002-0000-0C00-000004000000}">
          <x14:formula1>
            <xm:f>'C:\Users\User01\Downloads\ฟอร์มแบบรายงาน อปท\[10 แบบฟอร์ม_สทนช_004 (ทต.ผาจุก).xlsx]ชื่อลุ่มน้ำสาขา'!#REF!</xm:f>
          </x14:formula1>
          <xm:sqref>O20:O23</xm:sqref>
        </x14:dataValidation>
        <x14:dataValidation type="list" allowBlank="1" showInputMessage="1" showErrorMessage="1" xr:uid="{00000000-0002-0000-0C00-000005000000}">
          <x14:formula1>
            <xm:f>'C:\Users\User01\Desktop\แผนน้ำ-สนทช 65\ฟอร์มแบบรายงาน อปท\[50 แบบฟอร์ม_สทนช_004 อบต.ร่วมจิต แก้ไข.xlsx]ประเภท-กิจกรรม-ลักษณะงาน'!#REF!</xm:f>
          </x14:formula1>
          <xm:sqref>D28:E33</xm:sqref>
        </x14:dataValidation>
        <x14:dataValidation type="list" allowBlank="1" showInputMessage="1" showErrorMessage="1" xr:uid="{00000000-0002-0000-0C00-000006000000}">
          <x14:formula1>
            <xm:f>'C:\Users\User01\Desktop\แผนน้ำ-สนทช 65\ฟอร์มแบบรายงาน อปท\[50 แบบฟอร์ม_สทนช_004 อบต.ร่วมจิต แก้ไข.xlsx]แผนงานย่อย'!#REF!</xm:f>
          </x14:formula1>
          <xm:sqref>F28:F33</xm:sqref>
        </x14:dataValidation>
        <x14:dataValidation type="list" allowBlank="1" showInputMessage="1" showErrorMessage="1" xr:uid="{00000000-0002-0000-0C00-000007000000}">
          <x14:formula1>
            <xm:f>'C:\Users\User01\Desktop\แผนน้ำ-สนทช 65\ฟอร์มแบบรายงาน อปท\[50 แบบฟอร์ม_สทนช_004 อบต.ร่วมจิต แก้ไข.xlsx]ชื่อลุ่มน้ำหลัก 22 ลุ่มน้ำ'!#REF!</xm:f>
          </x14:formula1>
          <xm:sqref>N28:N33</xm:sqref>
        </x14:dataValidation>
        <x14:dataValidation type="list" allowBlank="1" showInputMessage="1" showErrorMessage="1" xr:uid="{00000000-0002-0000-0C00-000008000000}">
          <x14:formula1>
            <xm:f>'C:\Users\User01\Desktop\แผนน้ำ-สนทช 65\ฟอร์มแบบรายงาน อปท\[50 แบบฟอร์ม_สทนช_004 อบต.ร่วมจิต แก้ไข.xlsx]ชื่อลุ่มน้ำสาขา'!#REF!</xm:f>
          </x14:formula1>
          <xm:sqref>O28:O33</xm:sqref>
        </x14:dataValidation>
        <x14:dataValidation type="list" allowBlank="1" showInputMessage="1" showErrorMessage="1" xr:uid="{00000000-0002-0000-0C00-000009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(แก้ไข).xlsx]ประเภท-กิจกรรม-ลักษณะงาน'!#REF!</xm:f>
          </x14:formula1>
          <xm:sqref>D24:E24</xm:sqref>
        </x14:dataValidation>
        <x14:dataValidation type="list" allowBlank="1" showInputMessage="1" showErrorMessage="1" xr:uid="{00000000-0002-0000-0C00-00000A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(แก้ไข).xlsx]แผนงานย่อย'!#REF!</xm:f>
          </x14:formula1>
          <xm:sqref>F24</xm:sqref>
        </x14:dataValidation>
        <x14:dataValidation type="list" allowBlank="1" showInputMessage="1" showErrorMessage="1" xr:uid="{00000000-0002-0000-0C00-00000B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(แก้ไข).xlsx]ชื่อลุ่มน้ำหลัก 22 ลุ่มน้ำ'!#REF!</xm:f>
          </x14:formula1>
          <xm:sqref>N24</xm:sqref>
        </x14:dataValidation>
        <x14:dataValidation type="list" allowBlank="1" showInputMessage="1" showErrorMessage="1" xr:uid="{00000000-0002-0000-0C00-00000C000000}">
          <x14:formula1>
            <xm:f>'C:\Users\User01\Desktop\แผนน้ำ-สนทช 65\ฟอร์มแบบรายงาน อปท\[19 ครั้งที่ 3 แบบฟอร์ม_สทนช_004 อบต.หาดงิ้ว อ.เมือง (แก้ไข).xlsx]ชื่อลุ่มน้ำสาขา'!#REF!</xm:f>
          </x14:formula1>
          <xm:sqref>O24</xm:sqref>
        </x14:dataValidation>
        <x14:dataValidation type="list" allowBlank="1" showInputMessage="1" showErrorMessage="1" xr:uid="{00000000-0002-0000-0C00-00000D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64.xlsx]ประเภท-กิจกรรม-ลักษณะงาน'!#REF!</xm:f>
          </x14:formula1>
          <xm:sqref>D154:E175</xm:sqref>
        </x14:dataValidation>
        <x14:dataValidation type="list" allowBlank="1" showInputMessage="1" showErrorMessage="1" xr:uid="{00000000-0002-0000-0C00-00000E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64.xlsx]แผนงานย่อย'!#REF!</xm:f>
          </x14:formula1>
          <xm:sqref>F154:F175</xm:sqref>
        </x14:dataValidation>
        <x14:dataValidation type="list" allowBlank="1" showInputMessage="1" showErrorMessage="1" xr:uid="{00000000-0002-0000-0C00-00000F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64.xlsx]ชื่อลุ่มน้ำหลัก 22 ลุ่มน้ำ'!#REF!</xm:f>
          </x14:formula1>
          <xm:sqref>N154:N175</xm:sqref>
        </x14:dataValidation>
        <x14:dataValidation type="list" allowBlank="1" showInputMessage="1" showErrorMessage="1" xr:uid="{00000000-0002-0000-0C00-000010000000}">
          <x14:formula1>
            <xm:f>'C:\Users\User01\Desktop\แผนน้ำ-สนทช 65\ฟอร์มแบบรายงาน อปท\[36 แบบฟอร์ม_สทนช004 อบต.นาอิน ส่งวันที่ 6 กค 64.xlsx]ชื่อลุ่มน้ำสาขา'!#REF!</xm:f>
          </x14:formula1>
          <xm:sqref>O174:O175 O154:O172</xm:sqref>
        </x14:dataValidation>
        <x14:dataValidation type="list" allowBlank="1" showInputMessage="1" showErrorMessage="1" xr:uid="{00000000-0002-0000-0C00-000011000000}">
          <x14:formula1>
            <xm:f>'C:\Users\User01\Desktop\แผนน้ำ-สนทช 65\ฟอร์มแบบรายงาน อปท\[20 แบบฟอร์ม_สทนช_004  ทต.ทุ่งยั้ง(ใหม่).xlsx]ประเภท-กิจกรรม-ลักษณะงาน'!#REF!</xm:f>
          </x14:formula1>
          <xm:sqref>D150:E153</xm:sqref>
        </x14:dataValidation>
        <x14:dataValidation type="list" allowBlank="1" showInputMessage="1" showErrorMessage="1" xr:uid="{00000000-0002-0000-0C00-000012000000}">
          <x14:formula1>
            <xm:f>'C:\Users\User01\Desktop\แผนน้ำ-สนทช 65\ฟอร์มแบบรายงาน อปท\[20 แบบฟอร์ม_สทนช_004  ทต.ทุ่งยั้ง(ใหม่).xlsx]แผนงานย่อย'!#REF!</xm:f>
          </x14:formula1>
          <xm:sqref>F150:F153</xm:sqref>
        </x14:dataValidation>
        <x14:dataValidation type="list" allowBlank="1" showInputMessage="1" showErrorMessage="1" xr:uid="{00000000-0002-0000-0C00-000013000000}">
          <x14:formula1>
            <xm:f>'C:\Users\User01\Desktop\แผนน้ำ-สนทช 65\ฟอร์มแบบรายงาน อปท\[20 แบบฟอร์ม_สทนช_004  ทต.ทุ่งยั้ง(ใหม่).xlsx]ชื่อลุ่มน้ำหลัก 22 ลุ่มน้ำ'!#REF!</xm:f>
          </x14:formula1>
          <xm:sqref>N150:N153</xm:sqref>
        </x14:dataValidation>
        <x14:dataValidation type="list" allowBlank="1" showInputMessage="1" showErrorMessage="1" xr:uid="{00000000-0002-0000-0C00-000014000000}">
          <x14:formula1>
            <xm:f>'C:\Users\User01\Desktop\แผนน้ำ-สนทช 65\ฟอร์มแบบรายงาน อปท\[20 แบบฟอร์ม_สทนช_004  ทต.ทุ่งยั้ง(ใหม่).xlsx]ชื่อลุ่มน้ำสาขา'!#REF!</xm:f>
          </x14:formula1>
          <xm:sqref>O150:O153</xm:sqref>
        </x14:dataValidation>
        <x14:dataValidation type="list" allowBlank="1" showInputMessage="1" showErrorMessage="1" xr:uid="{00000000-0002-0000-0C00-000015000000}">
          <x14:formula1>
            <xm:f>'C:\Users\User01\Desktop\แผนน้ำ-สนทช 65\PDF ปร5-ปร5\45 ทต ร่วมจิต\[42 แบบฟอร์ม_สทนช_004 อบต.ไร่อ้อย.xlsx]ประเภท-กิจกรรม-ลักษณะงาน'!#REF!</xm:f>
          </x14:formula1>
          <xm:sqref>D149:E149</xm:sqref>
        </x14:dataValidation>
        <x14:dataValidation type="list" allowBlank="1" showInputMessage="1" showErrorMessage="1" xr:uid="{00000000-0002-0000-0C00-000016000000}">
          <x14:formula1>
            <xm:f>'C:\Users\User01\Desktop\แผนน้ำ-สนทช 65\PDF ปร5-ปร5\45 ทต ร่วมจิต\[42 แบบฟอร์ม_สทนช_004 อบต.ไร่อ้อย.xlsx]แผนงานย่อย'!#REF!</xm:f>
          </x14:formula1>
          <xm:sqref>F149</xm:sqref>
        </x14:dataValidation>
        <x14:dataValidation type="list" allowBlank="1" showInputMessage="1" showErrorMessage="1" xr:uid="{00000000-0002-0000-0C00-000017000000}">
          <x14:formula1>
            <xm:f>'C:\Users\User01\Desktop\แผนน้ำ-สนทช 65\PDF ปร5-ปร5\45 ทต ร่วมจิต\[42 แบบฟอร์ม_สทนช_004 อบต.ไร่อ้อย.xlsx]ชื่อลุ่มน้ำหลัก 22 ลุ่มน้ำ'!#REF!</xm:f>
          </x14:formula1>
          <xm:sqref>N149</xm:sqref>
        </x14:dataValidation>
        <x14:dataValidation type="list" allowBlank="1" showInputMessage="1" showErrorMessage="1" xr:uid="{00000000-0002-0000-0C00-000018000000}">
          <x14:formula1>
            <xm:f>'C:\Users\User01\Desktop\แผนน้ำ-สนทช 65\PDF ปร5-ปร5\45 ทต ร่วมจิต\[42 แบบฟอร์ม_สทนช_004 อบต.ไร่อ้อย.xlsx]ชื่อลุ่มน้ำสาขา'!#REF!</xm:f>
          </x14:formula1>
          <xm:sqref>O149</xm:sqref>
        </x14:dataValidation>
        <x14:dataValidation type="list" allowBlank="1" showInputMessage="1" showErrorMessage="1" xr:uid="{00000000-0002-0000-0C00-000019000000}">
          <x14:formula1>
            <xm:f>'C:\Users\User01\Desktop\แผนน้ำ-สนทช 65\ฟอร์มแบบรายงาน อปท\[45 แบบฟอร์ม_สทนช_004  ทต.ร่วมจิต.xlsx]ประเภท-กิจกรรม-ลักษณะงาน'!#REF!</xm:f>
          </x14:formula1>
          <xm:sqref>D144:E148</xm:sqref>
        </x14:dataValidation>
        <x14:dataValidation type="list" allowBlank="1" showInputMessage="1" showErrorMessage="1" xr:uid="{00000000-0002-0000-0C00-00001A000000}">
          <x14:formula1>
            <xm:f>'C:\Users\User01\Desktop\แผนน้ำ-สนทช 65\ฟอร์มแบบรายงาน อปท\[45 แบบฟอร์ม_สทนช_004  ทต.ร่วมจิต.xlsx]แผนงานย่อย'!#REF!</xm:f>
          </x14:formula1>
          <xm:sqref>F144:F148</xm:sqref>
        </x14:dataValidation>
        <x14:dataValidation type="list" allowBlank="1" showInputMessage="1" showErrorMessage="1" xr:uid="{00000000-0002-0000-0C00-00001B000000}">
          <x14:formula1>
            <xm:f>'C:\Users\User01\Desktop\แผนน้ำ-สนทช 65\ฟอร์มแบบรายงาน อปท\[45 แบบฟอร์ม_สทนช_004  ทต.ร่วมจิต.xlsx]ชื่อลุ่มน้ำหลัก 22 ลุ่มน้ำ'!#REF!</xm:f>
          </x14:formula1>
          <xm:sqref>N144:N148</xm:sqref>
        </x14:dataValidation>
        <x14:dataValidation type="list" allowBlank="1" showInputMessage="1" showErrorMessage="1" xr:uid="{00000000-0002-0000-0C00-00001C000000}">
          <x14:formula1>
            <xm:f>'C:\Users\User01\Desktop\แผนน้ำ-สนทช 65\ฟอร์มแบบรายงาน อปท\[45 แบบฟอร์ม_สทนช_004  ทต.ร่วมจิต.xlsx]ชื่อลุ่มน้ำสาขา'!#REF!</xm:f>
          </x14:formula1>
          <xm:sqref>O144:O148</xm:sqref>
        </x14:dataValidation>
        <x14:dataValidation type="list" allowBlank="1" showInputMessage="1" showErrorMessage="1" xr:uid="{00000000-0002-0000-0C00-00001D000000}">
          <x14:formula1>
            <xm:f>'C:\Users\User01\Desktop\แผนน้ำ-สนทช 65\ฟอร์มแบบรายงาน อปท\[54 แบบฟอร์ม_สทนช_004 อบต.บ่อทอง 02072564.xlsx]ประเภท-กิจกรรม-ลักษณะงาน'!#REF!</xm:f>
          </x14:formula1>
          <xm:sqref>D66:E71</xm:sqref>
        </x14:dataValidation>
        <x14:dataValidation type="list" allowBlank="1" showInputMessage="1" showErrorMessage="1" xr:uid="{00000000-0002-0000-0C00-00001E000000}">
          <x14:formula1>
            <xm:f>'C:\Users\User01\Desktop\แผนน้ำ-สนทช 65\ฟอร์มแบบรายงาน อปท\[54 แบบฟอร์ม_สทนช_004 อบต.บ่อทอง 02072564.xlsx]แผนงานย่อย'!#REF!</xm:f>
          </x14:formula1>
          <xm:sqref>F66:F71</xm:sqref>
        </x14:dataValidation>
        <x14:dataValidation type="list" allowBlank="1" showInputMessage="1" showErrorMessage="1" xr:uid="{00000000-0002-0000-0C00-00001F000000}">
          <x14:formula1>
            <xm:f>'C:\Users\User01\Desktop\แผนน้ำ-สนทช 65\ฟอร์มแบบรายงาน อปท\[54 แบบฟอร์ม_สทนช_004 อบต.บ่อทอง 02072564.xlsx]ชื่อลุ่มน้ำหลัก 22 ลุ่มน้ำ'!#REF!</xm:f>
          </x14:formula1>
          <xm:sqref>N66:N71</xm:sqref>
        </x14:dataValidation>
        <x14:dataValidation type="list" allowBlank="1" showInputMessage="1" showErrorMessage="1" xr:uid="{00000000-0002-0000-0C00-000020000000}">
          <x14:formula1>
            <xm:f>'C:\Users\User01\Desktop\แผนน้ำ-สนทช 65\ฟอร์มแบบรายงาน อปท\[54 แบบฟอร์ม_สทนช_004 อบต.บ่อทอง 02072564.xlsx]ชื่อลุ่มน้ำสาขา'!#REF!</xm:f>
          </x14:formula1>
          <xm:sqref>O66:O71</xm:sqref>
        </x14:dataValidation>
        <x14:dataValidation type="list" allowBlank="1" showInputMessage="1" showErrorMessage="1" xr:uid="{00000000-0002-0000-0C00-000021000000}">
          <x14:formula1>
            <xm:f>'C:\Users\User01\Desktop\แผนน้ำ-สนทช 65\ฟอร์มแบบรายงาน อปท\[46 แบบฟอร์ม สนทช.004 6 ก.ค 64 อบต.ผักขวง แก้ไข.xlsx]ประเภท-กิจกรรม-ลักษณะงาน'!#REF!</xm:f>
          </x14:formula1>
          <xm:sqref>D34:E65</xm:sqref>
        </x14:dataValidation>
        <x14:dataValidation type="list" allowBlank="1" showInputMessage="1" showErrorMessage="1" xr:uid="{00000000-0002-0000-0C00-000022000000}">
          <x14:formula1>
            <xm:f>'C:\Users\User01\Desktop\แผนน้ำ-สนทช 65\ฟอร์มแบบรายงาน อปท\[46 แบบฟอร์ม สนทช.004 6 ก.ค 64 อบต.ผักขวง แก้ไข.xlsx]แผนงานย่อย'!#REF!</xm:f>
          </x14:formula1>
          <xm:sqref>F34:F65</xm:sqref>
        </x14:dataValidation>
        <x14:dataValidation type="list" allowBlank="1" showInputMessage="1" showErrorMessage="1" xr:uid="{00000000-0002-0000-0C00-000023000000}">
          <x14:formula1>
            <xm:f>'C:\Users\User01\Desktop\แผนน้ำ-สนทช 65\ฟอร์มแบบรายงาน อปท\[46 แบบฟอร์ม สนทช.004 6 ก.ค 64 อบต.ผักขวง แก้ไข.xlsx]ชื่อลุ่มน้ำหลัก 22 ลุ่มน้ำ'!#REF!</xm:f>
          </x14:formula1>
          <xm:sqref>N34:N65</xm:sqref>
        </x14:dataValidation>
        <x14:dataValidation type="list" allowBlank="1" showInputMessage="1" showErrorMessage="1" xr:uid="{00000000-0002-0000-0C00-000024000000}">
          <x14:formula1>
            <xm:f>'C:\Users\User01\Desktop\แผนน้ำ-สนทช 65\ฟอร์มแบบรายงาน อปท\[46 แบบฟอร์ม สนทช.004 6 ก.ค 64 อบต.ผักขวง แก้ไข.xlsx]ชื่อลุ่มน้ำสาขา'!#REF!</xm:f>
          </x14:formula1>
          <xm:sqref>O34:O65</xm:sqref>
        </x14:dataValidation>
        <x14:dataValidation type="list" allowBlank="1" showInputMessage="1" showErrorMessage="1" xr:uid="{00000000-0002-0000-0C00-000025000000}">
          <x14:formula1>
            <xm:f>'C:\Users\User01\Desktop\แผนน้ำ-สนทช 65\ฟอร์มแบบรายงาน อปท\[38 อบต บ้านโคน.xlsx]ประเภท-กิจกรรม-ลักษณะงาน'!#REF!</xm:f>
          </x14:formula1>
          <xm:sqref>D127:E143</xm:sqref>
        </x14:dataValidation>
        <x14:dataValidation type="list" allowBlank="1" showInputMessage="1" showErrorMessage="1" xr:uid="{00000000-0002-0000-0C00-000026000000}">
          <x14:formula1>
            <xm:f>'C:\Users\User01\Desktop\แผนน้ำ-สนทช 65\ฟอร์มแบบรายงาน อปท\[38 อบต บ้านโคน.xlsx]แผนงานย่อย'!#REF!</xm:f>
          </x14:formula1>
          <xm:sqref>F127:F143</xm:sqref>
        </x14:dataValidation>
        <x14:dataValidation type="list" allowBlank="1" showInputMessage="1" showErrorMessage="1" xr:uid="{00000000-0002-0000-0C00-000027000000}">
          <x14:formula1>
            <xm:f>'C:\Users\User01\Desktop\แผนน้ำ-สนทช 65\ฟอร์มแบบรายงาน อปท\[38 อบต บ้านโคน.xlsx]ชื่อลุ่มน้ำหลัก 22 ลุ่มน้ำ'!#REF!</xm:f>
          </x14:formula1>
          <xm:sqref>N127:N143</xm:sqref>
        </x14:dataValidation>
        <x14:dataValidation type="list" allowBlank="1" showInputMessage="1" showErrorMessage="1" xr:uid="{00000000-0002-0000-0C00-000028000000}">
          <x14:formula1>
            <xm:f>'C:\Users\User01\Desktop\แผนน้ำ-สนทช 65\ฟอร์มแบบรายงาน อปท\[38 อบต บ้านโคน.xlsx]ชื่อลุ่มน้ำสาขา'!#REF!</xm:f>
          </x14:formula1>
          <xm:sqref>O127:O143</xm:sqref>
        </x14:dataValidation>
        <x14:dataValidation type="list" allowBlank="1" showInputMessage="1" showErrorMessage="1" xr:uid="{00000000-0002-0000-0C00-000029000000}">
          <x14:formula1>
            <xm:f>'C:\Users\User01\Desktop\แผนน้ำ-สนทช 65\ฟอร์มแบบรายงาน อปท\[48 แบบฟอร์ม_สทนช_004 อบต.น้ำหมัน.xlsx]ประเภท-กิจกรรม-ลักษณะงาน'!#REF!</xm:f>
          </x14:formula1>
          <xm:sqref>D123:E126</xm:sqref>
        </x14:dataValidation>
        <x14:dataValidation type="list" allowBlank="1" showInputMessage="1" showErrorMessage="1" xr:uid="{00000000-0002-0000-0C00-00002A000000}">
          <x14:formula1>
            <xm:f>'C:\Users\User01\Desktop\แผนน้ำ-สนทช 65\ฟอร์มแบบรายงาน อปท\[48 แบบฟอร์ม_สทนช_004 อบต.น้ำหมัน.xlsx]แผนงานย่อย'!#REF!</xm:f>
          </x14:formula1>
          <xm:sqref>F123:F126</xm:sqref>
        </x14:dataValidation>
        <x14:dataValidation type="list" allowBlank="1" showInputMessage="1" showErrorMessage="1" xr:uid="{00000000-0002-0000-0C00-00002B000000}">
          <x14:formula1>
            <xm:f>'C:\Users\User01\Desktop\แผนน้ำ-สนทช 65\ฟอร์มแบบรายงาน อปท\[48 แบบฟอร์ม_สทนช_004 อบต.น้ำหมัน.xlsx]ชื่อลุ่มน้ำหลัก 22 ลุ่มน้ำ'!#REF!</xm:f>
          </x14:formula1>
          <xm:sqref>N123:N126</xm:sqref>
        </x14:dataValidation>
        <x14:dataValidation type="list" allowBlank="1" showInputMessage="1" showErrorMessage="1" xr:uid="{00000000-0002-0000-0C00-00002C000000}">
          <x14:formula1>
            <xm:f>'C:\Users\User01\Desktop\แผนน้ำ-สนทช 65\ฟอร์มแบบรายงาน อปท\[48 แบบฟอร์ม_สทนช_004 อบต.น้ำหมัน.xlsx]ชื่อลุ่มน้ำสาขา'!#REF!</xm:f>
          </x14:formula1>
          <xm:sqref>O123:O126</xm:sqref>
        </x14:dataValidation>
        <x14:dataValidation type="list" allowBlank="1" showInputMessage="1" showErrorMessage="1" xr:uid="{00000000-0002-0000-0C00-00002D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ขุดลอกคลองเลียบบึงมายฝั่งเหนือ.xlsx]ประเภท-กิจกรรม-ลักษณะงาน'!#REF!</xm:f>
          </x14:formula1>
          <xm:sqref>D122:E122</xm:sqref>
        </x14:dataValidation>
        <x14:dataValidation type="list" allowBlank="1" showInputMessage="1" showErrorMessage="1" xr:uid="{00000000-0002-0000-0C00-00002E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ขุดลอกคลองเลียบบึงมายฝั่งเหนือ.xlsx]แผนงานย่อย'!#REF!</xm:f>
          </x14:formula1>
          <xm:sqref>F122</xm:sqref>
        </x14:dataValidation>
        <x14:dataValidation type="list" allowBlank="1" showInputMessage="1" showErrorMessage="1" xr:uid="{00000000-0002-0000-0C00-00002F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ขุดลอกคลองเลียบบึงมายฝั่งเหนือ.xlsx]ชื่อลุ่มน้ำหลัก 22 ลุ่มน้ำ'!#REF!</xm:f>
          </x14:formula1>
          <xm:sqref>N122</xm:sqref>
        </x14:dataValidation>
        <x14:dataValidation type="list" allowBlank="1" showInputMessage="1" showErrorMessage="1" xr:uid="{00000000-0002-0000-0C00-000030000000}">
          <x14:formula1>
            <xm:f>'C:\Users\User01\Desktop\แผนน้ำ-สนทช 65\ฟอร์มแบบรายงาน อปท\[21 แบบ สทนช 004 ขุดลอกคลองเลียบบึงมายฝั่งเหนือ.xlsx]ชื่อลุ่มน้ำสาขา'!#REF!</xm:f>
          </x14:formula1>
          <xm:sqref>O122</xm:sqref>
        </x14:dataValidation>
        <x14:dataValidation type="list" allowBlank="1" showInputMessage="1" showErrorMessage="1" xr:uid="{00000000-0002-0000-0C00-000031000000}">
          <x14:formula1>
            <xm:f>'C:\Users\User01\Desktop\แผนน้ำ-สนทช 65\ฟอร์มแบบรายงาน อปท\[24 แบบฟอร์ม_สทนช_004_อบต.ชัยจุมพล64.xlsx]ประเภท-กิจกรรม-ลักษณะงาน'!#REF!</xm:f>
          </x14:formula1>
          <xm:sqref>D121:E121</xm:sqref>
        </x14:dataValidation>
        <x14:dataValidation type="list" allowBlank="1" showInputMessage="1" showErrorMessage="1" xr:uid="{00000000-0002-0000-0C00-000032000000}">
          <x14:formula1>
            <xm:f>'C:\Users\User01\Desktop\แผนน้ำ-สนทช 65\ฟอร์มแบบรายงาน อปท\[24 แบบฟอร์ม_สทนช_004_อบต.ชัยจุมพล64.xlsx]แผนงานย่อย'!#REF!</xm:f>
          </x14:formula1>
          <xm:sqref>F121</xm:sqref>
        </x14:dataValidation>
        <x14:dataValidation type="list" allowBlank="1" showInputMessage="1" showErrorMessage="1" xr:uid="{00000000-0002-0000-0C00-000033000000}">
          <x14:formula1>
            <xm:f>'C:\Users\User01\Desktop\แผนน้ำ-สนทช 65\ฟอร์มแบบรายงาน อปท\[24 แบบฟอร์ม_สทนช_004_อบต.ชัยจุมพล64.xlsx]ชื่อลุ่มน้ำหลัก 22 ลุ่มน้ำ'!#REF!</xm:f>
          </x14:formula1>
          <xm:sqref>N121</xm:sqref>
        </x14:dataValidation>
        <x14:dataValidation type="list" allowBlank="1" showInputMessage="1" showErrorMessage="1" xr:uid="{00000000-0002-0000-0C00-000034000000}">
          <x14:formula1>
            <xm:f>'C:\Users\User01\Desktop\แผนน้ำ-สนทช 65\ฟอร์มแบบรายงาน อปท\[24 แบบฟอร์ม_สทนช_004_อบต.ชัยจุมพล64.xlsx]ชื่อลุ่มน้ำสาขา'!#REF!</xm:f>
          </x14:formula1>
          <xm:sqref>O121</xm:sqref>
        </x14:dataValidation>
        <x14:dataValidation type="list" allowBlank="1" showInputMessage="1" showErrorMessage="1" xr:uid="{00000000-0002-0000-0C00-000035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แบบฟอร์ม_สทนช_004.xlsx]ชื่อลุ่มน้ำสาขา'!#REF!</xm:f>
          </x14:formula1>
          <xm:sqref>O92:O120</xm:sqref>
        </x14:dataValidation>
        <x14:dataValidation type="list" allowBlank="1" showInputMessage="1" showErrorMessage="1" xr:uid="{00000000-0002-0000-0C00-000036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แบบฟอร์ม_สทนช_004.xlsx]ชื่อลุ่มน้ำหลัก 22 ลุ่มน้ำ'!#REF!</xm:f>
          </x14:formula1>
          <xm:sqref>N92:N120</xm:sqref>
        </x14:dataValidation>
        <x14:dataValidation type="list" allowBlank="1" showInputMessage="1" showErrorMessage="1" xr:uid="{00000000-0002-0000-0C00-000037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แบบฟอร์ม_สทนช_004.xlsx]แผนงานย่อย'!#REF!</xm:f>
          </x14:formula1>
          <xm:sqref>F92:F120</xm:sqref>
        </x14:dataValidation>
        <x14:dataValidation type="list" allowBlank="1" showInputMessage="1" showErrorMessage="1" xr:uid="{00000000-0002-0000-0C00-000038000000}">
          <x14:formula1>
            <xm:f>'D:\งานธุรการกองช่าง\0.โครงการ ของบ  ต่างๆ\ภัยแล้งทรัพยากรน้ำ  ก.ค.64\[ทต.จริม แบบฟอร์ม_สทนช_004.xlsx]ประเภท-กิจกรรม-ลักษณะงาน'!#REF!</xm:f>
          </x14:formula1>
          <xm:sqref>D92:E120</xm:sqref>
        </x14:dataValidation>
        <x14:dataValidation type="list" allowBlank="1" showInputMessage="1" showErrorMessage="1" xr:uid="{00000000-0002-0000-0C00-000039000000}">
          <x14:formula1>
            <xm:f>'[44 สทนช.004  ทต.ท่าปลา.xlsx]ประเภท-กิจกรรม-ลักษณะงาน'!#REF!</xm:f>
          </x14:formula1>
          <xm:sqref>D88:E91</xm:sqref>
        </x14:dataValidation>
        <x14:dataValidation type="list" allowBlank="1" showInputMessage="1" showErrorMessage="1" xr:uid="{00000000-0002-0000-0C00-00003A000000}">
          <x14:formula1>
            <xm:f>'[44 สทนช.004  ทต.ท่าปลา.xlsx]แผนงานย่อย'!#REF!</xm:f>
          </x14:formula1>
          <xm:sqref>F88:F91</xm:sqref>
        </x14:dataValidation>
        <x14:dataValidation type="list" allowBlank="1" showInputMessage="1" showErrorMessage="1" xr:uid="{00000000-0002-0000-0C00-00003B000000}">
          <x14:formula1>
            <xm:f>'[44 สทนช.004  ทต.ท่าปลา.xlsx]ชื่อลุ่มน้ำหลัก 22 ลุ่มน้ำ'!#REF!</xm:f>
          </x14:formula1>
          <xm:sqref>N88:N91</xm:sqref>
        </x14:dataValidation>
        <x14:dataValidation type="list" allowBlank="1" showInputMessage="1" showErrorMessage="1" xr:uid="{00000000-0002-0000-0C00-00003C000000}">
          <x14:formula1>
            <xm:f>'[44 สทนช.004  ทต.ท่าปลา.xlsx]ชื่อลุ่มน้ำสาขา'!#REF!</xm:f>
          </x14:formula1>
          <xm:sqref>O88:O91</xm:sqref>
        </x14:dataValidation>
        <x14:dataValidation type="list" allowBlank="1" showInputMessage="1" showErrorMessage="1" xr:uid="{00000000-0002-0000-0C00-00003D000000}">
          <x14:formula1>
            <xm:f>'C:\Users\User01\Desktop\แผนน้ำ-สนทช 65\ฟอร์มแบบรายงาน อปท\[67 แบบฟอร์ม_สทนช_004 น้ำไผ่ 64.xlsx]ประเภท-กิจกรรม-ลักษณะงาน'!#REF!</xm:f>
          </x14:formula1>
          <xm:sqref>D87:E87</xm:sqref>
        </x14:dataValidation>
        <x14:dataValidation type="list" allowBlank="1" showInputMessage="1" showErrorMessage="1" xr:uid="{00000000-0002-0000-0C00-00003E000000}">
          <x14:formula1>
            <xm:f>'C:\Users\User01\Desktop\แผนน้ำ-สนทช 65\ฟอร์มแบบรายงาน อปท\[67 แบบฟอร์ม_สทนช_004 น้ำไผ่ 64.xlsx]แผนงานย่อย'!#REF!</xm:f>
          </x14:formula1>
          <xm:sqref>F87</xm:sqref>
        </x14:dataValidation>
        <x14:dataValidation type="list" allowBlank="1" showInputMessage="1" showErrorMessage="1" xr:uid="{00000000-0002-0000-0C00-00003F000000}">
          <x14:formula1>
            <xm:f>'C:\Users\User01\Desktop\แผนน้ำ-สนทช 65\ฟอร์มแบบรายงาน อปท\[67 แบบฟอร์ม_สทนช_004 น้ำไผ่ 64.xlsx]ชื่อลุ่มน้ำหลัก 22 ลุ่มน้ำ'!#REF!</xm:f>
          </x14:formula1>
          <xm:sqref>N87</xm:sqref>
        </x14:dataValidation>
        <x14:dataValidation type="list" allowBlank="1" showInputMessage="1" showErrorMessage="1" xr:uid="{00000000-0002-0000-0C00-000040000000}">
          <x14:formula1>
            <xm:f>'C:\Users\User01\Desktop\แผนน้ำ-สนทช 65\ฟอร์มแบบรายงาน อปท\[67 แบบฟอร์ม_สทนช_004 น้ำไผ่ 64.xlsx]ชื่อลุ่มน้ำสาขา'!#REF!</xm:f>
          </x14:formula1>
          <xm:sqref>O87</xm:sqref>
        </x14:dataValidation>
        <x14:dataValidation type="list" allowBlank="1" showInputMessage="1" showErrorMessage="1" xr:uid="{00000000-0002-0000-0C00-000041000000}">
          <x14:formula1>
            <xm:f>'C:\Users\User01\Desktop\แผนน้ำ-สนทช 65\ฟอร์มแบบรายงาน อปท\[33 แบบฟอร์ม_สทนช_004 อบต.ท่ามะเฟือง.xlsx]ประเภท-กิจกรรม-ลักษณะงาน'!#REF!</xm:f>
          </x14:formula1>
          <xm:sqref>D72:E86</xm:sqref>
        </x14:dataValidation>
        <x14:dataValidation type="list" allowBlank="1" showInputMessage="1" showErrorMessage="1" xr:uid="{00000000-0002-0000-0C00-000042000000}">
          <x14:formula1>
            <xm:f>'C:\Users\User01\Desktop\แผนน้ำ-สนทช 65\ฟอร์มแบบรายงาน อปท\[33 แบบฟอร์ม_สทนช_004 อบต.ท่ามะเฟือง.xlsx]แผนงานย่อย'!#REF!</xm:f>
          </x14:formula1>
          <xm:sqref>F72:F86</xm:sqref>
        </x14:dataValidation>
        <x14:dataValidation type="list" allowBlank="1" showInputMessage="1" showErrorMessage="1" xr:uid="{00000000-0002-0000-0C00-000043000000}">
          <x14:formula1>
            <xm:f>'C:\Users\User01\Desktop\แผนน้ำ-สนทช 65\ฟอร์มแบบรายงาน อปท\[33 แบบฟอร์ม_สทนช_004 อบต.ท่ามะเฟือง.xlsx]ชื่อลุ่มน้ำหลัก 22 ลุ่มน้ำ'!#REF!</xm:f>
          </x14:formula1>
          <xm:sqref>N72:N86</xm:sqref>
        </x14:dataValidation>
        <x14:dataValidation type="list" allowBlank="1" showInputMessage="1" showErrorMessage="1" xr:uid="{00000000-0002-0000-0C00-000044000000}">
          <x14:formula1>
            <xm:f>'C:\Users\User01\Desktop\แผนน้ำ-สนทช 65\ฟอร์มแบบรายงาน อปท\[33 แบบฟอร์ม_สทนช_004 อบต.ท่ามะเฟือง.xlsx]ชื่อลุ่มน้ำสาขา'!#REF!</xm:f>
          </x14:formula1>
          <xm:sqref>O72:O86</xm:sqref>
        </x14:dataValidation>
        <x14:dataValidation type="list" allowBlank="1" showInputMessage="1" showErrorMessage="1" xr:uid="{00000000-0002-0000-0C00-000045000000}">
          <x14:formula1>
            <xm:f>'C:\Users\User01\Desktop\แผนน้ำ-สนทช 65\ฟอร์มแบบรายงาน อปท\[5 แบบฟอร์ม สทนช 004  (เทศบาลตำบลท่าเสา).xlsx]ประเภท-กิจกรรม-ลักษณะงาน'!#REF!</xm:f>
          </x14:formula1>
          <xm:sqref>D19:E19</xm:sqref>
        </x14:dataValidation>
        <x14:dataValidation type="list" allowBlank="1" showInputMessage="1" showErrorMessage="1" xr:uid="{00000000-0002-0000-0C00-000046000000}">
          <x14:formula1>
            <xm:f>'C:\Users\User01\Desktop\แผนน้ำ-สนทช 65\ฟอร์มแบบรายงาน อปท\[5 แบบฟอร์ม สทนช 004  (เทศบาลตำบลท่าเสา).xlsx]แผนงานย่อย'!#REF!</xm:f>
          </x14:formula1>
          <xm:sqref>F19</xm:sqref>
        </x14:dataValidation>
        <x14:dataValidation type="list" allowBlank="1" showInputMessage="1" showErrorMessage="1" xr:uid="{00000000-0002-0000-0C00-000047000000}">
          <x14:formula1>
            <xm:f>'C:\Users\User01\Desktop\แผนน้ำ-สนทช 65\ฟอร์มแบบรายงาน อปท\[5 แบบฟอร์ม สทนช 004  (เทศบาลตำบลท่าเสา).xlsx]ชื่อลุ่มน้ำหลัก 22 ลุ่มน้ำ'!#REF!</xm:f>
          </x14:formula1>
          <xm:sqref>N19</xm:sqref>
        </x14:dataValidation>
        <x14:dataValidation type="list" allowBlank="1" showInputMessage="1" showErrorMessage="1" xr:uid="{00000000-0002-0000-0C00-000048000000}">
          <x14:formula1>
            <xm:f>'C:\Users\User01\Desktop\แผนน้ำ-สนทช 65\ฟอร์มแบบรายงาน อปท\[5 แบบฟอร์ม สทนช 004  (เทศบาลตำบลท่าเสา).xlsx]ชื่อลุ่มน้ำสาขา'!#REF!</xm:f>
          </x14:formula1>
          <xm:sqref>O19</xm:sqref>
        </x14:dataValidation>
        <x14:dataValidation type="list" allowBlank="1" showInputMessage="1" showErrorMessage="1" xr:uid="{00000000-0002-0000-0C00-000049000000}">
          <x14:formula1>
            <xm:f>'C:\Users\User01\Desktop\แผนน้ำ-สนทช 65\ฟอร์มแบบรายงาน อปท\[66 แบบฟอร์ม_สทนช_004 อบต.น้ำไคร้ อ.น้ำปาด.xlsx]ประเภท-กิจกรรม-ลักษณะงาน'!#REF!</xm:f>
          </x14:formula1>
          <xm:sqref>D27:E27</xm:sqref>
        </x14:dataValidation>
        <x14:dataValidation type="list" allowBlank="1" showInputMessage="1" showErrorMessage="1" xr:uid="{00000000-0002-0000-0C00-00004A000000}">
          <x14:formula1>
            <xm:f>'C:\Users\User01\Desktop\แผนน้ำ-สนทช 65\ฟอร์มแบบรายงาน อปท\[66 แบบฟอร์ม_สทนช_004 อบต.น้ำไคร้ อ.น้ำปาด.xlsx]แผนงานย่อย'!#REF!</xm:f>
          </x14:formula1>
          <xm:sqref>F27</xm:sqref>
        </x14:dataValidation>
        <x14:dataValidation type="list" allowBlank="1" showInputMessage="1" showErrorMessage="1" xr:uid="{00000000-0002-0000-0C00-00004B000000}">
          <x14:formula1>
            <xm:f>'C:\Users\User01\Desktop\แผนน้ำ-สนทช 65\ฟอร์มแบบรายงาน อปท\[66 แบบฟอร์ม_สทนช_004 อบต.น้ำไคร้ อ.น้ำปาด.xlsx]ชื่อลุ่มน้ำหลัก 22 ลุ่มน้ำ'!#REF!</xm:f>
          </x14:formula1>
          <xm:sqref>N27</xm:sqref>
        </x14:dataValidation>
        <x14:dataValidation type="list" allowBlank="1" showInputMessage="1" showErrorMessage="1" xr:uid="{00000000-0002-0000-0C00-00004C000000}">
          <x14:formula1>
            <xm:f>'C:\Users\User01\Desktop\แผนน้ำ-สนทช 65\ฟอร์มแบบรายงาน อปท\[66 แบบฟอร์ม_สทนช_004 อบต.น้ำไคร้ อ.น้ำปาด.xlsx]ชื่อลุ่มน้ำสาขา'!#REF!</xm:f>
          </x14:formula1>
          <xm:sqref>O27</xm:sqref>
        </x14:dataValidation>
        <x14:dataValidation type="list" allowBlank="1" showInputMessage="1" showErrorMessage="1" xr:uid="{00000000-0002-0000-0C00-00004D000000}">
          <x14:formula1>
            <xm:f>'C:\Users\User01\Desktop\แผนน้ำ-สนทช 65\ฟอร์มแบบรายงาน อปท\[4 แบบฟอร์ม สทนช 004  (เทศบาลตำบลงิ้วงาม).xlsx]ประเภท-กิจกรรม-ลักษณะงาน'!#REF!</xm:f>
          </x14:formula1>
          <xm:sqref>D8:E18</xm:sqref>
        </x14:dataValidation>
        <x14:dataValidation type="list" allowBlank="1" showInputMessage="1" showErrorMessage="1" xr:uid="{00000000-0002-0000-0C00-00004E000000}">
          <x14:formula1>
            <xm:f>'C:\Users\User01\Desktop\แผนน้ำ-สนทช 65\ฟอร์มแบบรายงาน อปท\[4 แบบฟอร์ม สทนช 004  (เทศบาลตำบลงิ้วงาม).xlsx]แผนงานย่อย'!#REF!</xm:f>
          </x14:formula1>
          <xm:sqref>F8:F18</xm:sqref>
        </x14:dataValidation>
        <x14:dataValidation type="list" allowBlank="1" showInputMessage="1" showErrorMessage="1" xr:uid="{00000000-0002-0000-0C00-00004F000000}">
          <x14:formula1>
            <xm:f>'C:\Users\User01\Desktop\แผนน้ำ-สนทช 65\ฟอร์มแบบรายงาน อปท\[4 แบบฟอร์ม สทนช 004  (เทศบาลตำบลงิ้วงาม).xlsx]ชื่อลุ่มน้ำหลัก 22 ลุ่มน้ำ'!#REF!</xm:f>
          </x14:formula1>
          <xm:sqref>N8:N18</xm:sqref>
        </x14:dataValidation>
        <x14:dataValidation type="list" allowBlank="1" showInputMessage="1" showErrorMessage="1" xr:uid="{00000000-0002-0000-0C00-000050000000}">
          <x14:formula1>
            <xm:f>'C:\Users\User01\Desktop\แผนน้ำ-สนทช 65\ฟอร์มแบบรายงาน อปท\[4 แบบฟอร์ม สทนช 004  (เทศบาลตำบลงิ้วงาม).xlsx]ชื่อลุ่มน้ำสาขา'!#REF!</xm:f>
          </x14:formula1>
          <xm:sqref>O8:O18</xm:sqref>
        </x14:dataValidation>
        <x14:dataValidation type="list" allowBlank="1" showInputMessage="1" showErrorMessage="1" xr:uid="{00000000-0002-0000-0C00-000051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รวม).xlsx]ประเภท-กิจกรรม-ลักษณะงาน'!#REF!</xm:f>
          </x14:formula1>
          <xm:sqref>D25:E25</xm:sqref>
        </x14:dataValidation>
        <x14:dataValidation type="list" allowBlank="1" showInputMessage="1" showErrorMessage="1" xr:uid="{00000000-0002-0000-0C00-000052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รวม).xlsx]แผนงานย่อย'!#REF!</xm:f>
          </x14:formula1>
          <xm:sqref>F25</xm:sqref>
        </x14:dataValidation>
        <x14:dataValidation type="list" allowBlank="1" showInputMessage="1" showErrorMessage="1" xr:uid="{00000000-0002-0000-0C00-000053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รวม).xlsx]ชื่อลุ่มน้ำหลัก 22 ลุ่มน้ำ'!#REF!</xm:f>
          </x14:formula1>
          <xm:sqref>N25</xm:sqref>
        </x14:dataValidation>
        <x14:dataValidation type="list" allowBlank="1" showInputMessage="1" showErrorMessage="1" xr:uid="{00000000-0002-0000-0C00-000054000000}">
          <x14:formula1>
            <xm:f>'C:\Users\User01\Desktop\แผนน้ำ-สนทช 65\PDF ปร5-ปร5\อบต.ห้วยมุ่น (ภัยแล้ง 64)\[แบบฟอร์ม_สทนช_004 (อบต.ห้วยมุ่น รวม).xlsx]ชื่อลุ่มน้ำสาขา'!#REF!</xm:f>
          </x14:formula1>
          <xm:sqref>O25</xm:sqref>
        </x14:dataValidation>
        <x14:dataValidation type="list" allowBlank="1" showInputMessage="1" showErrorMessage="1" xr:uid="{00000000-0002-0000-0C00-000055000000}">
          <x14:formula1>
            <xm:f>'[แบบฟอร์ม_สทนช_004 (อบต.ห้วยมุ่น).xlsx]ชื่อลุ่มน้ำสาขา'!#REF!</xm:f>
          </x14:formula1>
          <xm:sqref>O26</xm:sqref>
        </x14:dataValidation>
        <x14:dataValidation type="list" allowBlank="1" showInputMessage="1" showErrorMessage="1" xr:uid="{00000000-0002-0000-0C00-000056000000}">
          <x14:formula1>
            <xm:f>'[แบบฟอร์ม_สทนช_004 (อบต.ห้วยมุ่น).xlsx]ชื่อลุ่มน้ำหลัก 22 ลุ่มน้ำ'!#REF!</xm:f>
          </x14:formula1>
          <xm:sqref>N26</xm:sqref>
        </x14:dataValidation>
        <x14:dataValidation type="list" allowBlank="1" showInputMessage="1" showErrorMessage="1" xr:uid="{00000000-0002-0000-0C00-000057000000}">
          <x14:formula1>
            <xm:f>'[แบบฟอร์ม_สทนช_004 (อบต.ห้วยมุ่น).xlsx]แผนงานย่อย'!#REF!</xm:f>
          </x14:formula1>
          <xm:sqref>F26</xm:sqref>
        </x14:dataValidation>
        <x14:dataValidation type="list" allowBlank="1" showInputMessage="1" showErrorMessage="1" xr:uid="{00000000-0002-0000-0C00-000058000000}">
          <x14:formula1>
            <xm:f>'[แบบฟอร์ม_สทนช_004 (อบต.ห้วยมุ่น).xlsx]ประเภท-กิจกรรม-ลักษณะงาน'!#REF!</xm:f>
          </x14:formula1>
          <xm:sqref>D26:E26</xm:sqref>
        </x14:dataValidation>
        <x14:dataValidation type="list" allowBlank="1" showInputMessage="1" showErrorMessage="1" xr:uid="{00000000-0002-0000-0C00-000059000000}">
          <x14:formula1>
            <xm:f>'C:\Users\User01\Downloads\[แบบฟอร์ม_สทนช_004 อปท-อุตรดิตถ์6 ก.ค.64 -12.30.xlsx]ชื่อลุ่มน้ำสาขา'!#REF!</xm:f>
          </x14:formula1>
          <xm:sqref>O176:O1048576</xm:sqref>
        </x14:dataValidation>
        <x14:dataValidation type="list" allowBlank="1" showInputMessage="1" showErrorMessage="1" xr:uid="{00000000-0002-0000-0C00-00005A000000}">
          <x14:formula1>
            <xm:f>'C:\Users\User01\Downloads\[แบบฟอร์ม_สทนช_004 อปท-อุตรดิตถ์6 ก.ค.64 -12.30.xlsx]ชื่อลุ่มน้ำหลัก 22 ลุ่มน้ำ'!#REF!</xm:f>
          </x14:formula1>
          <xm:sqref>N176:N1048576</xm:sqref>
        </x14:dataValidation>
        <x14:dataValidation type="list" allowBlank="1" showInputMessage="1" showErrorMessage="1" xr:uid="{00000000-0002-0000-0C00-00005B000000}">
          <x14:formula1>
            <xm:f>'C:\Users\User01\Downloads\[แบบฟอร์ม_สทนช_004 อปท-อุตรดิตถ์6 ก.ค.64 -12.30.xlsx]แผนงานย่อย'!#REF!</xm:f>
          </x14:formula1>
          <xm:sqref>F1 F176:F1048576</xm:sqref>
        </x14:dataValidation>
        <x14:dataValidation type="list" allowBlank="1" showInputMessage="1" showErrorMessage="1" xr:uid="{00000000-0002-0000-0C00-00005C000000}">
          <x14:formula1>
            <xm:f>'C:\Users\User01\Downloads\[แบบฟอร์ม_สทนช_004 อปท-อุตรดิตถ์6 ก.ค.64 -12.30.xlsx]ประเภท-กิจกรรม-ลักษณะงาน'!#REF!</xm:f>
          </x14:formula1>
          <xm:sqref>E1 D3:E3 D176:E1048576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ปะหน้า อปท</vt:lpstr>
      <vt:lpstr>แบบฟอร์ม สทนช.004 อปท.</vt:lpstr>
      <vt:lpstr>แผนงานย่อย</vt:lpstr>
      <vt:lpstr>Sheet1</vt:lpstr>
      <vt:lpstr>'แบบฟอร์ม สทนช.004 อปท.'!Print_Area</vt:lpstr>
      <vt:lpstr>'แบบฟอร์ม สทนช.004 อปท.'!Print_Titles</vt:lpstr>
      <vt:lpstr>'ปะหน้า อปท'!Print_Titles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ONWR116</dc:creator>
  <cp:lastModifiedBy>ACER</cp:lastModifiedBy>
  <cp:lastPrinted>2021-07-08T07:39:26Z</cp:lastPrinted>
  <dcterms:created xsi:type="dcterms:W3CDTF">2019-06-26T04:20:49Z</dcterms:created>
  <dcterms:modified xsi:type="dcterms:W3CDTF">2021-07-08T09:09:30Z</dcterms:modified>
</cp:coreProperties>
</file>